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dzmermunjilul/Downloads/"/>
    </mc:Choice>
  </mc:AlternateContent>
  <xr:revisionPtr revIDLastSave="0" documentId="8_{12B83A12-2B6D-4742-A6CB-B0FCD6E74D84}" xr6:coauthVersionLast="47" xr6:coauthVersionMax="47" xr10:uidLastSave="{00000000-0000-0000-0000-000000000000}"/>
  <bookViews>
    <workbookView xWindow="0" yWindow="460" windowWidth="25600" windowHeight="15540" xr2:uid="{EE532FAE-B75F-4CC1-8A65-FDA41DCF8EC2}"/>
  </bookViews>
  <sheets>
    <sheet name="File Directory" sheetId="3" r:id="rId1"/>
    <sheet name="General Instructions_Manual" sheetId="25" r:id="rId2"/>
    <sheet name="Summary Matrix MLESF (SEFP)" sheetId="1" r:id="rId3"/>
    <sheet name="Grade 11_Class A" sheetId="4" r:id="rId4"/>
    <sheet name="Grade 11_Class B" sheetId="5" r:id="rId5"/>
    <sheet name="Grade 11_Class C" sheetId="6" r:id="rId6"/>
    <sheet name="Grade 11_Class D" sheetId="7" r:id="rId7"/>
    <sheet name="Grade 11_Class E" sheetId="8" r:id="rId8"/>
    <sheet name="Grade 11_Class F" sheetId="9" r:id="rId9"/>
    <sheet name="Grade 11_Class G" sheetId="10" r:id="rId10"/>
    <sheet name="Grade 11_Class H" sheetId="11" r:id="rId11"/>
    <sheet name="Grade 11_Class I" sheetId="12" r:id="rId12"/>
    <sheet name="Grade 11_Class J" sheetId="13" r:id="rId13"/>
    <sheet name="Grade 12_Class A" sheetId="14" r:id="rId14"/>
    <sheet name="Grade 12_Class B" sheetId="15" r:id="rId15"/>
    <sheet name="Grade 12_Class C" sheetId="16" r:id="rId16"/>
    <sheet name="Grade 12_Class D" sheetId="17" r:id="rId17"/>
    <sheet name="Grade 12_Class E" sheetId="18" r:id="rId18"/>
    <sheet name="Grade 12_Class F" sheetId="19" r:id="rId19"/>
    <sheet name="Grade 12_Class G" sheetId="20" r:id="rId20"/>
    <sheet name="Grade 12_Class H" sheetId="21" r:id="rId21"/>
    <sheet name="Grade 12_Class I" sheetId="23" r:id="rId22"/>
    <sheet name="Grade 12_Class J" sheetId="24" r:id="rId2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2" i="1" l="1"/>
  <c r="O173" i="1"/>
  <c r="O174" i="1"/>
  <c r="O171" i="1"/>
  <c r="P115" i="1"/>
  <c r="P116" i="1"/>
  <c r="P117" i="1"/>
  <c r="P114" i="1"/>
  <c r="C257" i="24"/>
  <c r="C256" i="24"/>
  <c r="C255" i="24"/>
  <c r="C254" i="24"/>
  <c r="C252" i="24"/>
  <c r="C251" i="24"/>
  <c r="C250" i="24"/>
  <c r="C249" i="24"/>
  <c r="C247" i="24"/>
  <c r="C246" i="24"/>
  <c r="C245" i="24"/>
  <c r="C244" i="24"/>
  <c r="C242" i="24"/>
  <c r="C241" i="24"/>
  <c r="C240" i="24"/>
  <c r="C239" i="24"/>
  <c r="C237" i="24"/>
  <c r="C236" i="24"/>
  <c r="C235" i="24"/>
  <c r="B234" i="24"/>
  <c r="I231" i="24"/>
  <c r="H231" i="24"/>
  <c r="G231" i="24"/>
  <c r="F231" i="24"/>
  <c r="E231" i="24"/>
  <c r="D231" i="24"/>
  <c r="C231" i="24"/>
  <c r="J231" i="24" s="1"/>
  <c r="J230" i="24"/>
  <c r="J229" i="24"/>
  <c r="J228" i="24"/>
  <c r="J227" i="24"/>
  <c r="J226" i="24"/>
  <c r="J225" i="24"/>
  <c r="J224" i="24"/>
  <c r="J223" i="24"/>
  <c r="J222" i="24"/>
  <c r="J221" i="24"/>
  <c r="J220" i="24"/>
  <c r="J219" i="24"/>
  <c r="J218" i="24"/>
  <c r="J217" i="24"/>
  <c r="D212" i="24"/>
  <c r="E212" i="24" s="1"/>
  <c r="C212" i="24"/>
  <c r="E211" i="24"/>
  <c r="E210" i="24"/>
  <c r="E209" i="24"/>
  <c r="E208" i="24"/>
  <c r="E207" i="24"/>
  <c r="E206" i="24"/>
  <c r="E205" i="24"/>
  <c r="E204" i="24"/>
  <c r="E203" i="24"/>
  <c r="E202" i="24"/>
  <c r="E201" i="24"/>
  <c r="E200" i="24"/>
  <c r="E199" i="24"/>
  <c r="E198" i="24"/>
  <c r="AI193" i="24"/>
  <c r="AH193" i="24"/>
  <c r="AG193" i="24"/>
  <c r="AF193" i="24"/>
  <c r="AE193" i="24"/>
  <c r="AD193" i="24"/>
  <c r="AC193" i="24"/>
  <c r="AB193" i="24"/>
  <c r="AA193" i="24"/>
  <c r="Z193" i="24"/>
  <c r="Y193" i="24"/>
  <c r="X193" i="24"/>
  <c r="W193" i="24"/>
  <c r="V193" i="24"/>
  <c r="U193" i="24"/>
  <c r="T193" i="24"/>
  <c r="S193" i="24"/>
  <c r="R193" i="24"/>
  <c r="Q193" i="24"/>
  <c r="P193" i="24"/>
  <c r="O193" i="24"/>
  <c r="N193" i="24"/>
  <c r="M193" i="24"/>
  <c r="L193" i="24"/>
  <c r="K193" i="24"/>
  <c r="J193" i="24"/>
  <c r="I193" i="24"/>
  <c r="H193" i="24"/>
  <c r="G193" i="24"/>
  <c r="F193" i="24"/>
  <c r="E193" i="24"/>
  <c r="D193" i="24"/>
  <c r="AJ193" i="24" s="1"/>
  <c r="C193" i="24"/>
  <c r="AJ192" i="24"/>
  <c r="AJ191" i="24"/>
  <c r="AJ190" i="24"/>
  <c r="AJ189" i="24"/>
  <c r="AJ188" i="24"/>
  <c r="AJ187" i="24"/>
  <c r="AJ186" i="24"/>
  <c r="AJ185" i="24"/>
  <c r="AJ184" i="24"/>
  <c r="AJ183" i="24"/>
  <c r="AJ182" i="24"/>
  <c r="AJ181" i="24"/>
  <c r="AJ180" i="24"/>
  <c r="AJ179" i="24"/>
  <c r="M174" i="24"/>
  <c r="L174" i="24"/>
  <c r="K174" i="24"/>
  <c r="J174" i="24"/>
  <c r="I174" i="24"/>
  <c r="H174" i="24"/>
  <c r="G174" i="24"/>
  <c r="F174" i="24"/>
  <c r="N174" i="24" s="1"/>
  <c r="E174" i="24"/>
  <c r="D174" i="24"/>
  <c r="C174" i="24"/>
  <c r="N173" i="24"/>
  <c r="O172" i="24"/>
  <c r="N171" i="24"/>
  <c r="N170" i="24"/>
  <c r="N169" i="24"/>
  <c r="N168" i="24"/>
  <c r="N167" i="24"/>
  <c r="N166" i="24"/>
  <c r="N165" i="24"/>
  <c r="N164" i="24"/>
  <c r="N163" i="24"/>
  <c r="O162" i="24"/>
  <c r="N161" i="24"/>
  <c r="O160" i="24"/>
  <c r="L155" i="24"/>
  <c r="K155" i="24"/>
  <c r="J155" i="24"/>
  <c r="I155" i="24"/>
  <c r="H155" i="24"/>
  <c r="G155" i="24"/>
  <c r="F155" i="24"/>
  <c r="E155" i="24"/>
  <c r="D155" i="24"/>
  <c r="C155" i="24"/>
  <c r="M155" i="24" s="1"/>
  <c r="M154" i="24"/>
  <c r="M153" i="24"/>
  <c r="M152" i="24"/>
  <c r="M151" i="24"/>
  <c r="M150" i="24"/>
  <c r="M149" i="24"/>
  <c r="M148" i="24"/>
  <c r="M147" i="24"/>
  <c r="M146" i="24"/>
  <c r="M145" i="24"/>
  <c r="M144" i="24"/>
  <c r="M143" i="24"/>
  <c r="M142" i="24"/>
  <c r="M141" i="24"/>
  <c r="D136" i="24"/>
  <c r="E136" i="24" s="1"/>
  <c r="C136" i="24"/>
  <c r="E135" i="24"/>
  <c r="E134" i="24"/>
  <c r="E133" i="24"/>
  <c r="E132" i="24"/>
  <c r="E131" i="24"/>
  <c r="E130" i="24"/>
  <c r="E129" i="24"/>
  <c r="E128" i="24"/>
  <c r="E127" i="24"/>
  <c r="E126" i="24"/>
  <c r="E125" i="24"/>
  <c r="E124" i="24"/>
  <c r="E123" i="24"/>
  <c r="E122" i="24"/>
  <c r="M117" i="24"/>
  <c r="L117" i="24"/>
  <c r="K117" i="24"/>
  <c r="J117" i="24"/>
  <c r="I117" i="24"/>
  <c r="H117" i="24"/>
  <c r="G117" i="24"/>
  <c r="F117" i="24"/>
  <c r="N117" i="24" s="1"/>
  <c r="E117" i="24"/>
  <c r="D117" i="24"/>
  <c r="C117" i="24"/>
  <c r="N116" i="24"/>
  <c r="P115" i="24"/>
  <c r="N114" i="24"/>
  <c r="N113" i="24"/>
  <c r="N112" i="24"/>
  <c r="N111" i="24"/>
  <c r="N110" i="24"/>
  <c r="N109" i="24"/>
  <c r="N108" i="24"/>
  <c r="N107" i="24"/>
  <c r="N106" i="24"/>
  <c r="P105" i="24"/>
  <c r="N104" i="24"/>
  <c r="P103" i="24"/>
  <c r="R98" i="24"/>
  <c r="Q98" i="24"/>
  <c r="P98" i="24"/>
  <c r="O98" i="24"/>
  <c r="N98" i="24"/>
  <c r="M98" i="24"/>
  <c r="L98" i="24"/>
  <c r="K98" i="24"/>
  <c r="J98" i="24"/>
  <c r="I98" i="24"/>
  <c r="H98" i="24"/>
  <c r="G98" i="24"/>
  <c r="F98" i="24"/>
  <c r="E98" i="24"/>
  <c r="D98" i="24"/>
  <c r="C98" i="24"/>
  <c r="S98" i="24" s="1"/>
  <c r="S97" i="24"/>
  <c r="S96" i="24"/>
  <c r="S95" i="24"/>
  <c r="S94" i="24"/>
  <c r="S93" i="24"/>
  <c r="S92" i="24"/>
  <c r="S91" i="24"/>
  <c r="S90" i="24"/>
  <c r="S89" i="24"/>
  <c r="S88" i="24"/>
  <c r="S87" i="24"/>
  <c r="S86" i="24"/>
  <c r="S85" i="24"/>
  <c r="S84" i="24"/>
  <c r="I79" i="24"/>
  <c r="J79" i="24" s="1"/>
  <c r="H79" i="24"/>
  <c r="G79" i="24"/>
  <c r="F79" i="24"/>
  <c r="E79" i="24"/>
  <c r="D79" i="24"/>
  <c r="C79" i="24"/>
  <c r="J78" i="24"/>
  <c r="J77" i="24"/>
  <c r="J76" i="24"/>
  <c r="J75" i="24"/>
  <c r="J74" i="24"/>
  <c r="J73" i="24"/>
  <c r="J72" i="24"/>
  <c r="J71" i="24"/>
  <c r="J70" i="24"/>
  <c r="J69" i="24"/>
  <c r="J68" i="24"/>
  <c r="J67" i="24"/>
  <c r="J66" i="24"/>
  <c r="J65" i="24"/>
  <c r="D61" i="24"/>
  <c r="E61" i="24" s="1"/>
  <c r="C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I43" i="24"/>
  <c r="J43" i="24" s="1"/>
  <c r="H43" i="24"/>
  <c r="G43" i="24"/>
  <c r="F43" i="24"/>
  <c r="E43" i="24"/>
  <c r="D43" i="24"/>
  <c r="C43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D24" i="24"/>
  <c r="E24" i="24" s="1"/>
  <c r="C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C257" i="23"/>
  <c r="C256" i="23"/>
  <c r="C255" i="23"/>
  <c r="C254" i="23"/>
  <c r="C252" i="23"/>
  <c r="C251" i="23"/>
  <c r="C250" i="23"/>
  <c r="C249" i="23"/>
  <c r="C247" i="23"/>
  <c r="C246" i="23"/>
  <c r="C245" i="23"/>
  <c r="C244" i="23"/>
  <c r="C242" i="23"/>
  <c r="C241" i="23"/>
  <c r="C240" i="23"/>
  <c r="C239" i="23"/>
  <c r="C237" i="23"/>
  <c r="C236" i="23"/>
  <c r="C235" i="23"/>
  <c r="B234" i="23"/>
  <c r="I231" i="23"/>
  <c r="H231" i="23"/>
  <c r="G231" i="23"/>
  <c r="F231" i="23"/>
  <c r="E231" i="23"/>
  <c r="J231" i="23" s="1"/>
  <c r="D231" i="23"/>
  <c r="C231" i="23"/>
  <c r="J230" i="23"/>
  <c r="J229" i="23"/>
  <c r="J228" i="23"/>
  <c r="J227" i="23"/>
  <c r="J226" i="23"/>
  <c r="J225" i="23"/>
  <c r="J224" i="23"/>
  <c r="J223" i="23"/>
  <c r="J222" i="23"/>
  <c r="J221" i="23"/>
  <c r="J220" i="23"/>
  <c r="J219" i="23"/>
  <c r="J218" i="23"/>
  <c r="J217" i="23"/>
  <c r="D212" i="23"/>
  <c r="E212" i="23" s="1"/>
  <c r="C212" i="23"/>
  <c r="E211" i="23"/>
  <c r="E210" i="23"/>
  <c r="E209" i="23"/>
  <c r="E208" i="23"/>
  <c r="E207" i="23"/>
  <c r="E206" i="23"/>
  <c r="E205" i="23"/>
  <c r="E204" i="23"/>
  <c r="E203" i="23"/>
  <c r="E202" i="23"/>
  <c r="E201" i="23"/>
  <c r="E200" i="23"/>
  <c r="E199" i="23"/>
  <c r="E198" i="23"/>
  <c r="AI193" i="23"/>
  <c r="AH193" i="23"/>
  <c r="AG193" i="23"/>
  <c r="AF193" i="23"/>
  <c r="AE193" i="23"/>
  <c r="AD193" i="23"/>
  <c r="AC193" i="23"/>
  <c r="AB193" i="23"/>
  <c r="AA193" i="23"/>
  <c r="Z193" i="23"/>
  <c r="Y193" i="23"/>
  <c r="X193" i="23"/>
  <c r="W193" i="23"/>
  <c r="V193" i="23"/>
  <c r="U193" i="23"/>
  <c r="T193" i="23"/>
  <c r="S193" i="23"/>
  <c r="R193" i="23"/>
  <c r="Q193" i="23"/>
  <c r="P193" i="23"/>
  <c r="O193" i="23"/>
  <c r="N193" i="23"/>
  <c r="M193" i="23"/>
  <c r="L193" i="23"/>
  <c r="K193" i="23"/>
  <c r="J193" i="23"/>
  <c r="I193" i="23"/>
  <c r="H193" i="23"/>
  <c r="G193" i="23"/>
  <c r="F193" i="23"/>
  <c r="E193" i="23"/>
  <c r="D193" i="23"/>
  <c r="C193" i="23"/>
  <c r="AJ193" i="23" s="1"/>
  <c r="AJ192" i="23"/>
  <c r="AJ191" i="23"/>
  <c r="AJ190" i="23"/>
  <c r="AJ189" i="23"/>
  <c r="AJ188" i="23"/>
  <c r="AJ187" i="23"/>
  <c r="AJ186" i="23"/>
  <c r="AJ185" i="23"/>
  <c r="AJ184" i="23"/>
  <c r="AJ183" i="23"/>
  <c r="AJ182" i="23"/>
  <c r="AJ181" i="23"/>
  <c r="AJ180" i="23"/>
  <c r="AJ179" i="23"/>
  <c r="M174" i="23"/>
  <c r="L174" i="23"/>
  <c r="K174" i="23"/>
  <c r="J174" i="23"/>
  <c r="I174" i="23"/>
  <c r="H174" i="23"/>
  <c r="G174" i="23"/>
  <c r="F174" i="23"/>
  <c r="E174" i="23"/>
  <c r="D174" i="23"/>
  <c r="N174" i="23" s="1"/>
  <c r="C174" i="23"/>
  <c r="N173" i="23"/>
  <c r="O172" i="23"/>
  <c r="N171" i="23"/>
  <c r="N170" i="23"/>
  <c r="N169" i="23"/>
  <c r="N168" i="23"/>
  <c r="N167" i="23"/>
  <c r="N166" i="23"/>
  <c r="N165" i="23"/>
  <c r="N164" i="23"/>
  <c r="N163" i="23"/>
  <c r="O162" i="23"/>
  <c r="N161" i="23"/>
  <c r="O160" i="23"/>
  <c r="L155" i="23"/>
  <c r="K155" i="23"/>
  <c r="J155" i="23"/>
  <c r="I155" i="23"/>
  <c r="H155" i="23"/>
  <c r="G155" i="23"/>
  <c r="F155" i="23"/>
  <c r="E155" i="23"/>
  <c r="M155" i="23" s="1"/>
  <c r="D155" i="23"/>
  <c r="C155" i="23"/>
  <c r="M154" i="23"/>
  <c r="M153" i="23"/>
  <c r="M152" i="23"/>
  <c r="M151" i="23"/>
  <c r="M150" i="23"/>
  <c r="M149" i="23"/>
  <c r="M148" i="23"/>
  <c r="M147" i="23"/>
  <c r="M146" i="23"/>
  <c r="M145" i="23"/>
  <c r="M144" i="23"/>
  <c r="M143" i="23"/>
  <c r="M142" i="23"/>
  <c r="M141" i="23"/>
  <c r="D136" i="23"/>
  <c r="E136" i="23" s="1"/>
  <c r="C136" i="23"/>
  <c r="E135" i="23"/>
  <c r="E134" i="23"/>
  <c r="E133" i="23"/>
  <c r="E132" i="23"/>
  <c r="E131" i="23"/>
  <c r="E130" i="23"/>
  <c r="E129" i="23"/>
  <c r="E128" i="23"/>
  <c r="E127" i="23"/>
  <c r="E126" i="23"/>
  <c r="E125" i="23"/>
  <c r="E124" i="23"/>
  <c r="E123" i="23"/>
  <c r="E122" i="23"/>
  <c r="M117" i="23"/>
  <c r="L117" i="23"/>
  <c r="K117" i="23"/>
  <c r="J117" i="23"/>
  <c r="I117" i="23"/>
  <c r="H117" i="23"/>
  <c r="G117" i="23"/>
  <c r="F117" i="23"/>
  <c r="E117" i="23"/>
  <c r="D117" i="23"/>
  <c r="C117" i="23"/>
  <c r="N117" i="23" s="1"/>
  <c r="N116" i="23"/>
  <c r="P115" i="23"/>
  <c r="N114" i="23"/>
  <c r="N113" i="23"/>
  <c r="N112" i="23"/>
  <c r="N111" i="23"/>
  <c r="N110" i="23"/>
  <c r="N109" i="23"/>
  <c r="N108" i="23"/>
  <c r="N107" i="23"/>
  <c r="N106" i="23"/>
  <c r="P105" i="23"/>
  <c r="N104" i="23"/>
  <c r="P103" i="23"/>
  <c r="R98" i="23"/>
  <c r="Q98" i="23"/>
  <c r="P98" i="23"/>
  <c r="O98" i="23"/>
  <c r="N98" i="23"/>
  <c r="M98" i="23"/>
  <c r="L98" i="23"/>
  <c r="K98" i="23"/>
  <c r="J98" i="23"/>
  <c r="I98" i="23"/>
  <c r="H98" i="23"/>
  <c r="G98" i="23"/>
  <c r="F98" i="23"/>
  <c r="E98" i="23"/>
  <c r="D98" i="23"/>
  <c r="C98" i="23"/>
  <c r="S98" i="23" s="1"/>
  <c r="S97" i="23"/>
  <c r="S96" i="23"/>
  <c r="S95" i="23"/>
  <c r="S94" i="23"/>
  <c r="S93" i="23"/>
  <c r="S92" i="23"/>
  <c r="S91" i="23"/>
  <c r="S90" i="23"/>
  <c r="S89" i="23"/>
  <c r="S88" i="23"/>
  <c r="S87" i="23"/>
  <c r="S86" i="23"/>
  <c r="S85" i="23"/>
  <c r="S84" i="23"/>
  <c r="I79" i="23"/>
  <c r="J79" i="23" s="1"/>
  <c r="H79" i="23"/>
  <c r="G79" i="23"/>
  <c r="F79" i="23"/>
  <c r="E79" i="23"/>
  <c r="D79" i="23"/>
  <c r="C79" i="23"/>
  <c r="J78" i="23"/>
  <c r="J77" i="23"/>
  <c r="J76" i="23"/>
  <c r="J75" i="23"/>
  <c r="J74" i="23"/>
  <c r="J73" i="23"/>
  <c r="J72" i="23"/>
  <c r="J71" i="23"/>
  <c r="J70" i="23"/>
  <c r="J69" i="23"/>
  <c r="J68" i="23"/>
  <c r="J67" i="23"/>
  <c r="J66" i="23"/>
  <c r="J65" i="23"/>
  <c r="D61" i="23"/>
  <c r="E61" i="23" s="1"/>
  <c r="C61" i="23"/>
  <c r="E60" i="23"/>
  <c r="E59" i="23"/>
  <c r="E58" i="23"/>
  <c r="E57" i="23"/>
  <c r="E56" i="23"/>
  <c r="E55" i="23"/>
  <c r="E54" i="23"/>
  <c r="E53" i="23"/>
  <c r="E52" i="23"/>
  <c r="E51" i="23"/>
  <c r="E50" i="23"/>
  <c r="E49" i="23"/>
  <c r="E48" i="23"/>
  <c r="I43" i="23"/>
  <c r="J43" i="23" s="1"/>
  <c r="H43" i="23"/>
  <c r="G43" i="23"/>
  <c r="F43" i="23"/>
  <c r="E43" i="23"/>
  <c r="D43" i="23"/>
  <c r="C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D24" i="23"/>
  <c r="E24" i="23" s="1"/>
  <c r="C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C257" i="21"/>
  <c r="C256" i="21"/>
  <c r="C255" i="21"/>
  <c r="C254" i="21"/>
  <c r="C252" i="21"/>
  <c r="C251" i="21"/>
  <c r="C250" i="21"/>
  <c r="C249" i="21"/>
  <c r="C247" i="21"/>
  <c r="C246" i="21"/>
  <c r="C245" i="21"/>
  <c r="C244" i="21"/>
  <c r="C242" i="21"/>
  <c r="C241" i="21"/>
  <c r="C240" i="21"/>
  <c r="C239" i="21"/>
  <c r="C237" i="21"/>
  <c r="C236" i="21"/>
  <c r="C235" i="21"/>
  <c r="B234" i="21"/>
  <c r="I231" i="21"/>
  <c r="H231" i="21"/>
  <c r="G231" i="21"/>
  <c r="F231" i="21"/>
  <c r="E231" i="21"/>
  <c r="D231" i="21"/>
  <c r="C231" i="21"/>
  <c r="J231" i="21" s="1"/>
  <c r="J230" i="21"/>
  <c r="J229" i="21"/>
  <c r="J228" i="21"/>
  <c r="J227" i="21"/>
  <c r="J226" i="21"/>
  <c r="J225" i="21"/>
  <c r="J224" i="21"/>
  <c r="J223" i="21"/>
  <c r="J222" i="21"/>
  <c r="J221" i="21"/>
  <c r="J220" i="21"/>
  <c r="J219" i="21"/>
  <c r="J218" i="21"/>
  <c r="J217" i="21"/>
  <c r="D212" i="21"/>
  <c r="E212" i="21" s="1"/>
  <c r="C212" i="21"/>
  <c r="E211" i="21"/>
  <c r="E210" i="21"/>
  <c r="E209" i="21"/>
  <c r="E208" i="21"/>
  <c r="E207" i="21"/>
  <c r="E206" i="21"/>
  <c r="E205" i="21"/>
  <c r="E204" i="21"/>
  <c r="E203" i="21"/>
  <c r="E202" i="21"/>
  <c r="E201" i="21"/>
  <c r="E200" i="21"/>
  <c r="E199" i="21"/>
  <c r="E198" i="21"/>
  <c r="AI193" i="21"/>
  <c r="AH193" i="21"/>
  <c r="AG193" i="21"/>
  <c r="AF193" i="21"/>
  <c r="AE193" i="21"/>
  <c r="AD193" i="21"/>
  <c r="AC193" i="21"/>
  <c r="AB193" i="21"/>
  <c r="AA193" i="21"/>
  <c r="Z193" i="21"/>
  <c r="Y193" i="21"/>
  <c r="X193" i="21"/>
  <c r="W193" i="21"/>
  <c r="V193" i="21"/>
  <c r="U193" i="21"/>
  <c r="T193" i="21"/>
  <c r="S193" i="21"/>
  <c r="R193" i="21"/>
  <c r="Q193" i="21"/>
  <c r="P193" i="21"/>
  <c r="O193" i="21"/>
  <c r="N193" i="21"/>
  <c r="M193" i="21"/>
  <c r="L193" i="21"/>
  <c r="K193" i="21"/>
  <c r="J193" i="21"/>
  <c r="I193" i="21"/>
  <c r="H193" i="21"/>
  <c r="G193" i="21"/>
  <c r="F193" i="21"/>
  <c r="E193" i="21"/>
  <c r="D193" i="21"/>
  <c r="AJ193" i="21" s="1"/>
  <c r="C193" i="21"/>
  <c r="AJ192" i="21"/>
  <c r="AJ191" i="21"/>
  <c r="AJ190" i="21"/>
  <c r="AJ189" i="21"/>
  <c r="AJ188" i="21"/>
  <c r="AJ187" i="21"/>
  <c r="AJ186" i="21"/>
  <c r="AJ185" i="21"/>
  <c r="AJ184" i="21"/>
  <c r="AJ183" i="21"/>
  <c r="AJ182" i="21"/>
  <c r="AJ181" i="21"/>
  <c r="AJ180" i="21"/>
  <c r="AJ179" i="21"/>
  <c r="M174" i="21"/>
  <c r="L174" i="21"/>
  <c r="K174" i="21"/>
  <c r="J174" i="21"/>
  <c r="I174" i="21"/>
  <c r="H174" i="21"/>
  <c r="G174" i="21"/>
  <c r="F174" i="21"/>
  <c r="N174" i="21" s="1"/>
  <c r="E174" i="21"/>
  <c r="D174" i="21"/>
  <c r="C174" i="21"/>
  <c r="N173" i="21"/>
  <c r="O172" i="21"/>
  <c r="N171" i="21"/>
  <c r="N170" i="21"/>
  <c r="N169" i="21"/>
  <c r="N168" i="21"/>
  <c r="N167" i="21"/>
  <c r="N166" i="21"/>
  <c r="N165" i="21"/>
  <c r="N164" i="21"/>
  <c r="N163" i="21"/>
  <c r="O162" i="21"/>
  <c r="N161" i="21"/>
  <c r="O160" i="21"/>
  <c r="L155" i="21"/>
  <c r="K155" i="21"/>
  <c r="J155" i="21"/>
  <c r="I155" i="21"/>
  <c r="H155" i="21"/>
  <c r="G155" i="21"/>
  <c r="F155" i="21"/>
  <c r="E155" i="21"/>
  <c r="D155" i="21"/>
  <c r="C155" i="21"/>
  <c r="M155" i="21" s="1"/>
  <c r="M154" i="21"/>
  <c r="M153" i="21"/>
  <c r="M152" i="21"/>
  <c r="M151" i="21"/>
  <c r="M150" i="21"/>
  <c r="M149" i="21"/>
  <c r="M148" i="21"/>
  <c r="M147" i="21"/>
  <c r="M146" i="21"/>
  <c r="M145" i="21"/>
  <c r="M144" i="21"/>
  <c r="M143" i="21"/>
  <c r="M142" i="21"/>
  <c r="M141" i="21"/>
  <c r="D136" i="21"/>
  <c r="E136" i="21" s="1"/>
  <c r="C136" i="21"/>
  <c r="E135" i="21"/>
  <c r="E134" i="21"/>
  <c r="E133" i="21"/>
  <c r="E132" i="21"/>
  <c r="E131" i="21"/>
  <c r="E130" i="21"/>
  <c r="E129" i="21"/>
  <c r="E128" i="21"/>
  <c r="E127" i="21"/>
  <c r="E126" i="21"/>
  <c r="E125" i="21"/>
  <c r="E124" i="21"/>
  <c r="E123" i="21"/>
  <c r="E122" i="21"/>
  <c r="M117" i="21"/>
  <c r="L117" i="21"/>
  <c r="K117" i="21"/>
  <c r="J117" i="21"/>
  <c r="I117" i="21"/>
  <c r="H117" i="21"/>
  <c r="G117" i="21"/>
  <c r="F117" i="21"/>
  <c r="N117" i="21" s="1"/>
  <c r="E117" i="21"/>
  <c r="D117" i="21"/>
  <c r="C117" i="21"/>
  <c r="N116" i="21"/>
  <c r="P115" i="21"/>
  <c r="N114" i="21"/>
  <c r="N113" i="21"/>
  <c r="N112" i="21"/>
  <c r="N111" i="21"/>
  <c r="N110" i="21"/>
  <c r="N109" i="21"/>
  <c r="N108" i="21"/>
  <c r="N107" i="21"/>
  <c r="N106" i="21"/>
  <c r="P105" i="21"/>
  <c r="N104" i="21"/>
  <c r="P103" i="21"/>
  <c r="R98" i="21"/>
  <c r="Q98" i="21"/>
  <c r="P98" i="21"/>
  <c r="O98" i="21"/>
  <c r="N98" i="21"/>
  <c r="M98" i="21"/>
  <c r="L98" i="21"/>
  <c r="K98" i="21"/>
  <c r="J98" i="21"/>
  <c r="I98" i="21"/>
  <c r="H98" i="21"/>
  <c r="G98" i="21"/>
  <c r="F98" i="21"/>
  <c r="E98" i="21"/>
  <c r="D98" i="21"/>
  <c r="C98" i="21"/>
  <c r="S98" i="21" s="1"/>
  <c r="S97" i="21"/>
  <c r="S96" i="21"/>
  <c r="S95" i="21"/>
  <c r="S94" i="21"/>
  <c r="S93" i="21"/>
  <c r="S92" i="21"/>
  <c r="S91" i="21"/>
  <c r="S90" i="21"/>
  <c r="S89" i="21"/>
  <c r="S88" i="21"/>
  <c r="S87" i="21"/>
  <c r="S86" i="21"/>
  <c r="S85" i="21"/>
  <c r="S84" i="21"/>
  <c r="I79" i="21"/>
  <c r="J79" i="21" s="1"/>
  <c r="H79" i="21"/>
  <c r="G79" i="21"/>
  <c r="F79" i="21"/>
  <c r="E79" i="21"/>
  <c r="D79" i="21"/>
  <c r="C79" i="21"/>
  <c r="J78" i="21"/>
  <c r="J77" i="21"/>
  <c r="J76" i="21"/>
  <c r="J75" i="21"/>
  <c r="J74" i="21"/>
  <c r="J73" i="21"/>
  <c r="J72" i="21"/>
  <c r="J71" i="21"/>
  <c r="J70" i="21"/>
  <c r="J69" i="21"/>
  <c r="J68" i="21"/>
  <c r="J67" i="21"/>
  <c r="J66" i="21"/>
  <c r="J65" i="21"/>
  <c r="D61" i="21"/>
  <c r="E61" i="21" s="1"/>
  <c r="C61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48" i="21"/>
  <c r="I43" i="21"/>
  <c r="J43" i="21" s="1"/>
  <c r="H43" i="21"/>
  <c r="G43" i="21"/>
  <c r="F43" i="21"/>
  <c r="E43" i="21"/>
  <c r="D43" i="21"/>
  <c r="C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D24" i="21"/>
  <c r="E24" i="21" s="1"/>
  <c r="C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C257" i="20"/>
  <c r="C256" i="20"/>
  <c r="C255" i="20"/>
  <c r="C254" i="20"/>
  <c r="C252" i="20"/>
  <c r="C251" i="20"/>
  <c r="C250" i="20"/>
  <c r="C249" i="20"/>
  <c r="C247" i="20"/>
  <c r="C246" i="20"/>
  <c r="C245" i="20"/>
  <c r="C244" i="20"/>
  <c r="C242" i="20"/>
  <c r="C241" i="20"/>
  <c r="C240" i="20"/>
  <c r="C239" i="20"/>
  <c r="C237" i="20"/>
  <c r="C236" i="20"/>
  <c r="C235" i="20"/>
  <c r="B234" i="20"/>
  <c r="I231" i="20"/>
  <c r="H231" i="20"/>
  <c r="G231" i="20"/>
  <c r="F231" i="20"/>
  <c r="E231" i="20"/>
  <c r="D231" i="20"/>
  <c r="C231" i="20"/>
  <c r="J231" i="20" s="1"/>
  <c r="J230" i="20"/>
  <c r="J229" i="20"/>
  <c r="J228" i="20"/>
  <c r="J227" i="20"/>
  <c r="J226" i="20"/>
  <c r="J225" i="20"/>
  <c r="J224" i="20"/>
  <c r="J223" i="20"/>
  <c r="J222" i="20"/>
  <c r="J221" i="20"/>
  <c r="J220" i="20"/>
  <c r="J219" i="20"/>
  <c r="J218" i="20"/>
  <c r="J217" i="20"/>
  <c r="D212" i="20"/>
  <c r="E212" i="20" s="1"/>
  <c r="C212" i="20"/>
  <c r="E211" i="20"/>
  <c r="E210" i="20"/>
  <c r="E209" i="20"/>
  <c r="E208" i="20"/>
  <c r="E207" i="20"/>
  <c r="E206" i="20"/>
  <c r="E205" i="20"/>
  <c r="E204" i="20"/>
  <c r="E203" i="20"/>
  <c r="E202" i="20"/>
  <c r="E201" i="20"/>
  <c r="E200" i="20"/>
  <c r="E199" i="20"/>
  <c r="E198" i="20"/>
  <c r="AI193" i="20"/>
  <c r="AH193" i="20"/>
  <c r="AG193" i="20"/>
  <c r="AF193" i="20"/>
  <c r="AE193" i="20"/>
  <c r="AD193" i="20"/>
  <c r="AC193" i="20"/>
  <c r="AB193" i="20"/>
  <c r="AA193" i="20"/>
  <c r="Z193" i="20"/>
  <c r="Y193" i="20"/>
  <c r="X193" i="20"/>
  <c r="W193" i="20"/>
  <c r="V193" i="20"/>
  <c r="U193" i="20"/>
  <c r="T193" i="20"/>
  <c r="S193" i="20"/>
  <c r="R193" i="20"/>
  <c r="Q193" i="20"/>
  <c r="P193" i="20"/>
  <c r="O193" i="20"/>
  <c r="N193" i="20"/>
  <c r="M193" i="20"/>
  <c r="L193" i="20"/>
  <c r="K193" i="20"/>
  <c r="J193" i="20"/>
  <c r="I193" i="20"/>
  <c r="H193" i="20"/>
  <c r="G193" i="20"/>
  <c r="F193" i="20"/>
  <c r="E193" i="20"/>
  <c r="D193" i="20"/>
  <c r="C193" i="20"/>
  <c r="AJ193" i="20" s="1"/>
  <c r="AJ192" i="20"/>
  <c r="AJ191" i="20"/>
  <c r="AJ190" i="20"/>
  <c r="AJ189" i="20"/>
  <c r="AJ188" i="20"/>
  <c r="AJ187" i="20"/>
  <c r="AJ186" i="20"/>
  <c r="AJ185" i="20"/>
  <c r="AJ184" i="20"/>
  <c r="AJ183" i="20"/>
  <c r="AJ182" i="20"/>
  <c r="AJ181" i="20"/>
  <c r="AJ180" i="20"/>
  <c r="AJ179" i="20"/>
  <c r="M174" i="20"/>
  <c r="L174" i="20"/>
  <c r="K174" i="20"/>
  <c r="J174" i="20"/>
  <c r="I174" i="20"/>
  <c r="H174" i="20"/>
  <c r="G174" i="20"/>
  <c r="F174" i="20"/>
  <c r="E174" i="20"/>
  <c r="D174" i="20"/>
  <c r="N174" i="20" s="1"/>
  <c r="C174" i="20"/>
  <c r="N173" i="20"/>
  <c r="O172" i="20"/>
  <c r="N171" i="20"/>
  <c r="N170" i="20"/>
  <c r="N169" i="20"/>
  <c r="N168" i="20"/>
  <c r="N167" i="20"/>
  <c r="N166" i="20"/>
  <c r="N165" i="20"/>
  <c r="N164" i="20"/>
  <c r="N163" i="20"/>
  <c r="O162" i="20"/>
  <c r="N161" i="20"/>
  <c r="O160" i="20"/>
  <c r="L155" i="20"/>
  <c r="K155" i="20"/>
  <c r="J155" i="20"/>
  <c r="I155" i="20"/>
  <c r="H155" i="20"/>
  <c r="G155" i="20"/>
  <c r="F155" i="20"/>
  <c r="E155" i="20"/>
  <c r="D155" i="20"/>
  <c r="C155" i="20"/>
  <c r="M155" i="20" s="1"/>
  <c r="M154" i="20"/>
  <c r="M153" i="20"/>
  <c r="M152" i="20"/>
  <c r="M151" i="20"/>
  <c r="M150" i="20"/>
  <c r="M149" i="20"/>
  <c r="M148" i="20"/>
  <c r="M147" i="20"/>
  <c r="M146" i="20"/>
  <c r="M145" i="20"/>
  <c r="M144" i="20"/>
  <c r="M143" i="20"/>
  <c r="M142" i="20"/>
  <c r="M141" i="20"/>
  <c r="D136" i="20"/>
  <c r="E136" i="20" s="1"/>
  <c r="C136" i="20"/>
  <c r="E135" i="20"/>
  <c r="E134" i="20"/>
  <c r="E133" i="20"/>
  <c r="E132" i="20"/>
  <c r="E131" i="20"/>
  <c r="E130" i="20"/>
  <c r="E129" i="20"/>
  <c r="E128" i="20"/>
  <c r="E127" i="20"/>
  <c r="E126" i="20"/>
  <c r="E125" i="20"/>
  <c r="E124" i="20"/>
  <c r="E123" i="20"/>
  <c r="E122" i="20"/>
  <c r="M117" i="20"/>
  <c r="L117" i="20"/>
  <c r="K117" i="20"/>
  <c r="J117" i="20"/>
  <c r="I117" i="20"/>
  <c r="H117" i="20"/>
  <c r="G117" i="20"/>
  <c r="F117" i="20"/>
  <c r="E117" i="20"/>
  <c r="D117" i="20"/>
  <c r="C117" i="20"/>
  <c r="N117" i="20" s="1"/>
  <c r="N116" i="20"/>
  <c r="P115" i="20"/>
  <c r="N114" i="20"/>
  <c r="N113" i="20"/>
  <c r="N112" i="20"/>
  <c r="N111" i="20"/>
  <c r="N110" i="20"/>
  <c r="N109" i="20"/>
  <c r="N108" i="20"/>
  <c r="N107" i="20"/>
  <c r="N106" i="20"/>
  <c r="P105" i="20"/>
  <c r="N104" i="20"/>
  <c r="P103" i="20"/>
  <c r="R98" i="20"/>
  <c r="Q98" i="20"/>
  <c r="P98" i="20"/>
  <c r="O98" i="20"/>
  <c r="N98" i="20"/>
  <c r="M98" i="20"/>
  <c r="L98" i="20"/>
  <c r="K98" i="20"/>
  <c r="J98" i="20"/>
  <c r="I98" i="20"/>
  <c r="H98" i="20"/>
  <c r="G98" i="20"/>
  <c r="F98" i="20"/>
  <c r="E98" i="20"/>
  <c r="D98" i="20"/>
  <c r="C98" i="20"/>
  <c r="S98" i="20" s="1"/>
  <c r="S97" i="20"/>
  <c r="S96" i="20"/>
  <c r="S95" i="20"/>
  <c r="S94" i="20"/>
  <c r="S93" i="20"/>
  <c r="S92" i="20"/>
  <c r="S91" i="20"/>
  <c r="S90" i="20"/>
  <c r="S89" i="20"/>
  <c r="S88" i="20"/>
  <c r="S87" i="20"/>
  <c r="S86" i="20"/>
  <c r="S85" i="20"/>
  <c r="S84" i="20"/>
  <c r="I79" i="20"/>
  <c r="J79" i="20" s="1"/>
  <c r="H79" i="20"/>
  <c r="G79" i="20"/>
  <c r="F79" i="20"/>
  <c r="E79" i="20"/>
  <c r="D79" i="20"/>
  <c r="C79" i="20"/>
  <c r="J78" i="20"/>
  <c r="J77" i="20"/>
  <c r="J76" i="20"/>
  <c r="J75" i="20"/>
  <c r="J74" i="20"/>
  <c r="J73" i="20"/>
  <c r="J72" i="20"/>
  <c r="J71" i="20"/>
  <c r="J70" i="20"/>
  <c r="J69" i="20"/>
  <c r="J68" i="20"/>
  <c r="J67" i="20"/>
  <c r="J66" i="20"/>
  <c r="J65" i="20"/>
  <c r="D61" i="20"/>
  <c r="E61" i="20" s="1"/>
  <c r="C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I43" i="20"/>
  <c r="J43" i="20" s="1"/>
  <c r="H43" i="20"/>
  <c r="G43" i="20"/>
  <c r="F43" i="20"/>
  <c r="E43" i="20"/>
  <c r="D43" i="20"/>
  <c r="C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D24" i="20"/>
  <c r="E24" i="20" s="1"/>
  <c r="C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C257" i="19"/>
  <c r="C256" i="19"/>
  <c r="C255" i="19"/>
  <c r="C254" i="19"/>
  <c r="C252" i="19"/>
  <c r="C251" i="19"/>
  <c r="C250" i="19"/>
  <c r="C249" i="19"/>
  <c r="C247" i="19"/>
  <c r="C246" i="19"/>
  <c r="C245" i="19"/>
  <c r="C244" i="19"/>
  <c r="C242" i="19"/>
  <c r="C241" i="19"/>
  <c r="C240" i="19"/>
  <c r="C239" i="19"/>
  <c r="C237" i="19"/>
  <c r="C236" i="19"/>
  <c r="C235" i="19"/>
  <c r="B234" i="19"/>
  <c r="I231" i="19"/>
  <c r="H231" i="19"/>
  <c r="G231" i="19"/>
  <c r="F231" i="19"/>
  <c r="E231" i="19"/>
  <c r="D231" i="19"/>
  <c r="C231" i="19"/>
  <c r="J231" i="19" s="1"/>
  <c r="J230" i="19"/>
  <c r="J229" i="19"/>
  <c r="J228" i="19"/>
  <c r="J227" i="19"/>
  <c r="J226" i="19"/>
  <c r="J225" i="19"/>
  <c r="J224" i="19"/>
  <c r="J223" i="19"/>
  <c r="J222" i="19"/>
  <c r="J221" i="19"/>
  <c r="J220" i="19"/>
  <c r="J219" i="19"/>
  <c r="J218" i="19"/>
  <c r="J217" i="19"/>
  <c r="D212" i="19"/>
  <c r="E212" i="19" s="1"/>
  <c r="C212" i="19"/>
  <c r="E211" i="19"/>
  <c r="E210" i="19"/>
  <c r="E209" i="19"/>
  <c r="E208" i="19"/>
  <c r="E207" i="19"/>
  <c r="E206" i="19"/>
  <c r="E205" i="19"/>
  <c r="E204" i="19"/>
  <c r="E203" i="19"/>
  <c r="E202" i="19"/>
  <c r="E201" i="19"/>
  <c r="E200" i="19"/>
  <c r="E199" i="19"/>
  <c r="E198" i="19"/>
  <c r="AI193" i="19"/>
  <c r="AH193" i="19"/>
  <c r="AG193" i="19"/>
  <c r="AF193" i="19"/>
  <c r="AE193" i="19"/>
  <c r="AD193" i="19"/>
  <c r="AC193" i="19"/>
  <c r="AB193" i="19"/>
  <c r="AA193" i="19"/>
  <c r="Z193" i="19"/>
  <c r="Y193" i="19"/>
  <c r="X193" i="19"/>
  <c r="W193" i="19"/>
  <c r="V193" i="19"/>
  <c r="U193" i="19"/>
  <c r="T193" i="19"/>
  <c r="S193" i="19"/>
  <c r="R193" i="19"/>
  <c r="Q193" i="19"/>
  <c r="P193" i="19"/>
  <c r="O193" i="19"/>
  <c r="N193" i="19"/>
  <c r="M193" i="19"/>
  <c r="L193" i="19"/>
  <c r="K193" i="19"/>
  <c r="J193" i="19"/>
  <c r="I193" i="19"/>
  <c r="H193" i="19"/>
  <c r="G193" i="19"/>
  <c r="F193" i="19"/>
  <c r="E193" i="19"/>
  <c r="D193" i="19"/>
  <c r="C193" i="19"/>
  <c r="AJ193" i="19" s="1"/>
  <c r="AJ192" i="19"/>
  <c r="AJ191" i="19"/>
  <c r="AJ190" i="19"/>
  <c r="AJ189" i="19"/>
  <c r="AJ188" i="19"/>
  <c r="AJ187" i="19"/>
  <c r="AJ186" i="19"/>
  <c r="AJ185" i="19"/>
  <c r="AJ184" i="19"/>
  <c r="AJ183" i="19"/>
  <c r="AJ182" i="19"/>
  <c r="AJ181" i="19"/>
  <c r="AJ180" i="19"/>
  <c r="AJ179" i="19"/>
  <c r="M174" i="19"/>
  <c r="L174" i="19"/>
  <c r="K174" i="19"/>
  <c r="J174" i="19"/>
  <c r="I174" i="19"/>
  <c r="H174" i="19"/>
  <c r="G174" i="19"/>
  <c r="F174" i="19"/>
  <c r="E174" i="19"/>
  <c r="D174" i="19"/>
  <c r="N174" i="19" s="1"/>
  <c r="C174" i="19"/>
  <c r="N173" i="19"/>
  <c r="O172" i="19"/>
  <c r="N171" i="19"/>
  <c r="N170" i="19"/>
  <c r="N169" i="19"/>
  <c r="N168" i="19"/>
  <c r="N167" i="19"/>
  <c r="N166" i="19"/>
  <c r="N165" i="19"/>
  <c r="N164" i="19"/>
  <c r="N163" i="19"/>
  <c r="O162" i="19"/>
  <c r="N161" i="19"/>
  <c r="O160" i="19"/>
  <c r="L155" i="19"/>
  <c r="K155" i="19"/>
  <c r="J155" i="19"/>
  <c r="I155" i="19"/>
  <c r="H155" i="19"/>
  <c r="G155" i="19"/>
  <c r="F155" i="19"/>
  <c r="E155" i="19"/>
  <c r="M155" i="19" s="1"/>
  <c r="D155" i="19"/>
  <c r="C155" i="19"/>
  <c r="M154" i="19"/>
  <c r="M153" i="19"/>
  <c r="M152" i="19"/>
  <c r="M151" i="19"/>
  <c r="M150" i="19"/>
  <c r="M149" i="19"/>
  <c r="M148" i="19"/>
  <c r="M147" i="19"/>
  <c r="M146" i="19"/>
  <c r="M145" i="19"/>
  <c r="M144" i="19"/>
  <c r="M143" i="19"/>
  <c r="M142" i="19"/>
  <c r="M141" i="19"/>
  <c r="D136" i="19"/>
  <c r="E136" i="19" s="1"/>
  <c r="C136" i="19"/>
  <c r="E135" i="19"/>
  <c r="E134" i="19"/>
  <c r="E133" i="19"/>
  <c r="E132" i="19"/>
  <c r="E131" i="19"/>
  <c r="E130" i="19"/>
  <c r="E129" i="19"/>
  <c r="E128" i="19"/>
  <c r="E127" i="19"/>
  <c r="E126" i="19"/>
  <c r="E125" i="19"/>
  <c r="E124" i="19"/>
  <c r="E123" i="19"/>
  <c r="E122" i="19"/>
  <c r="M117" i="19"/>
  <c r="L117" i="19"/>
  <c r="K117" i="19"/>
  <c r="J117" i="19"/>
  <c r="I117" i="19"/>
  <c r="H117" i="19"/>
  <c r="G117" i="19"/>
  <c r="F117" i="19"/>
  <c r="E117" i="19"/>
  <c r="D117" i="19"/>
  <c r="C117" i="19"/>
  <c r="N117" i="19" s="1"/>
  <c r="N116" i="19"/>
  <c r="P115" i="19"/>
  <c r="N114" i="19"/>
  <c r="N113" i="19"/>
  <c r="N112" i="19"/>
  <c r="N111" i="19"/>
  <c r="N110" i="19"/>
  <c r="N109" i="19"/>
  <c r="N108" i="19"/>
  <c r="N107" i="19"/>
  <c r="N106" i="19"/>
  <c r="P105" i="19"/>
  <c r="N104" i="19"/>
  <c r="P103" i="19"/>
  <c r="R98" i="19"/>
  <c r="Q98" i="19"/>
  <c r="P98" i="19"/>
  <c r="O98" i="19"/>
  <c r="N98" i="19"/>
  <c r="M98" i="19"/>
  <c r="L98" i="19"/>
  <c r="K98" i="19"/>
  <c r="J98" i="19"/>
  <c r="I98" i="19"/>
  <c r="H98" i="19"/>
  <c r="G98" i="19"/>
  <c r="F98" i="19"/>
  <c r="E98" i="19"/>
  <c r="D98" i="19"/>
  <c r="C98" i="19"/>
  <c r="S98" i="19" s="1"/>
  <c r="S97" i="19"/>
  <c r="S96" i="19"/>
  <c r="S95" i="19"/>
  <c r="S94" i="19"/>
  <c r="S93" i="19"/>
  <c r="S92" i="19"/>
  <c r="S91" i="19"/>
  <c r="S90" i="19"/>
  <c r="S89" i="19"/>
  <c r="S88" i="19"/>
  <c r="S87" i="19"/>
  <c r="S86" i="19"/>
  <c r="S85" i="19"/>
  <c r="S84" i="19"/>
  <c r="I79" i="19"/>
  <c r="J79" i="19" s="1"/>
  <c r="H79" i="19"/>
  <c r="G79" i="19"/>
  <c r="F79" i="19"/>
  <c r="E79" i="19"/>
  <c r="D79" i="19"/>
  <c r="C79" i="19"/>
  <c r="J78" i="19"/>
  <c r="J77" i="19"/>
  <c r="J76" i="19"/>
  <c r="J75" i="19"/>
  <c r="J74" i="19"/>
  <c r="J73" i="19"/>
  <c r="J72" i="19"/>
  <c r="J71" i="19"/>
  <c r="J70" i="19"/>
  <c r="J69" i="19"/>
  <c r="J68" i="19"/>
  <c r="J67" i="19"/>
  <c r="J66" i="19"/>
  <c r="J65" i="19"/>
  <c r="D61" i="19"/>
  <c r="E61" i="19" s="1"/>
  <c r="C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I43" i="19"/>
  <c r="J43" i="19" s="1"/>
  <c r="H43" i="19"/>
  <c r="G43" i="19"/>
  <c r="F43" i="19"/>
  <c r="E43" i="19"/>
  <c r="D43" i="19"/>
  <c r="C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D24" i="19"/>
  <c r="E24" i="19" s="1"/>
  <c r="C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C257" i="18"/>
  <c r="C256" i="18"/>
  <c r="C255" i="18"/>
  <c r="C254" i="18"/>
  <c r="C252" i="18"/>
  <c r="C251" i="18"/>
  <c r="C250" i="18"/>
  <c r="C249" i="18"/>
  <c r="C247" i="18"/>
  <c r="C246" i="18"/>
  <c r="C245" i="18"/>
  <c r="C244" i="18"/>
  <c r="C242" i="18"/>
  <c r="C241" i="18"/>
  <c r="C240" i="18"/>
  <c r="C239" i="18"/>
  <c r="C237" i="18"/>
  <c r="C236" i="18"/>
  <c r="C235" i="18"/>
  <c r="B234" i="18"/>
  <c r="I231" i="18"/>
  <c r="H231" i="18"/>
  <c r="G231" i="18"/>
  <c r="F231" i="18"/>
  <c r="E231" i="18"/>
  <c r="D231" i="18"/>
  <c r="C231" i="18"/>
  <c r="J231" i="18" s="1"/>
  <c r="J230" i="18"/>
  <c r="J229" i="18"/>
  <c r="J228" i="18"/>
  <c r="J227" i="18"/>
  <c r="J226" i="18"/>
  <c r="J225" i="18"/>
  <c r="J224" i="18"/>
  <c r="J223" i="18"/>
  <c r="J222" i="18"/>
  <c r="J221" i="18"/>
  <c r="J220" i="18"/>
  <c r="J219" i="18"/>
  <c r="J218" i="18"/>
  <c r="J217" i="18"/>
  <c r="D212" i="18"/>
  <c r="E212" i="18" s="1"/>
  <c r="C212" i="18"/>
  <c r="E211" i="18"/>
  <c r="E210" i="18"/>
  <c r="E209" i="18"/>
  <c r="E208" i="18"/>
  <c r="E207" i="18"/>
  <c r="E206" i="18"/>
  <c r="E205" i="18"/>
  <c r="E204" i="18"/>
  <c r="E203" i="18"/>
  <c r="E202" i="18"/>
  <c r="E201" i="18"/>
  <c r="E200" i="18"/>
  <c r="E199" i="18"/>
  <c r="E198" i="18"/>
  <c r="AI193" i="18"/>
  <c r="AH193" i="18"/>
  <c r="AG193" i="18"/>
  <c r="AF193" i="18"/>
  <c r="AE193" i="18"/>
  <c r="AD193" i="18"/>
  <c r="AC193" i="18"/>
  <c r="AB193" i="18"/>
  <c r="AA193" i="18"/>
  <c r="Z193" i="18"/>
  <c r="Y193" i="18"/>
  <c r="X193" i="18"/>
  <c r="W193" i="18"/>
  <c r="V193" i="18"/>
  <c r="U193" i="18"/>
  <c r="T193" i="18"/>
  <c r="S193" i="18"/>
  <c r="R193" i="18"/>
  <c r="Q193" i="18"/>
  <c r="P193" i="18"/>
  <c r="O193" i="18"/>
  <c r="N193" i="18"/>
  <c r="M193" i="18"/>
  <c r="L193" i="18"/>
  <c r="K193" i="18"/>
  <c r="J193" i="18"/>
  <c r="I193" i="18"/>
  <c r="H193" i="18"/>
  <c r="G193" i="18"/>
  <c r="F193" i="18"/>
  <c r="E193" i="18"/>
  <c r="D193" i="18"/>
  <c r="C193" i="18"/>
  <c r="AJ193" i="18" s="1"/>
  <c r="AJ192" i="18"/>
  <c r="AJ191" i="18"/>
  <c r="AJ190" i="18"/>
  <c r="AJ189" i="18"/>
  <c r="AJ188" i="18"/>
  <c r="AJ187" i="18"/>
  <c r="AJ186" i="18"/>
  <c r="AJ185" i="18"/>
  <c r="AJ184" i="18"/>
  <c r="AJ183" i="18"/>
  <c r="AJ182" i="18"/>
  <c r="AJ181" i="18"/>
  <c r="AJ180" i="18"/>
  <c r="AJ179" i="18"/>
  <c r="M174" i="18"/>
  <c r="L174" i="18"/>
  <c r="K174" i="18"/>
  <c r="J174" i="18"/>
  <c r="I174" i="18"/>
  <c r="H174" i="18"/>
  <c r="G174" i="18"/>
  <c r="F174" i="18"/>
  <c r="E174" i="18"/>
  <c r="D174" i="18"/>
  <c r="N174" i="18" s="1"/>
  <c r="C174" i="18"/>
  <c r="N173" i="18"/>
  <c r="O172" i="18"/>
  <c r="N171" i="18"/>
  <c r="N170" i="18"/>
  <c r="N169" i="18"/>
  <c r="N168" i="18"/>
  <c r="N167" i="18"/>
  <c r="N166" i="18"/>
  <c r="N165" i="18"/>
  <c r="N164" i="18"/>
  <c r="N163" i="18"/>
  <c r="O162" i="18"/>
  <c r="N161" i="18"/>
  <c r="O160" i="18"/>
  <c r="L155" i="18"/>
  <c r="K155" i="18"/>
  <c r="J155" i="18"/>
  <c r="I155" i="18"/>
  <c r="H155" i="18"/>
  <c r="G155" i="18"/>
  <c r="F155" i="18"/>
  <c r="E155" i="18"/>
  <c r="D155" i="18"/>
  <c r="C155" i="18"/>
  <c r="M155" i="18" s="1"/>
  <c r="M154" i="18"/>
  <c r="M153" i="18"/>
  <c r="M152" i="18"/>
  <c r="M151" i="18"/>
  <c r="M150" i="18"/>
  <c r="M149" i="18"/>
  <c r="M148" i="18"/>
  <c r="M147" i="18"/>
  <c r="M146" i="18"/>
  <c r="M145" i="18"/>
  <c r="M144" i="18"/>
  <c r="M143" i="18"/>
  <c r="M142" i="18"/>
  <c r="M141" i="18"/>
  <c r="D136" i="18"/>
  <c r="E136" i="18" s="1"/>
  <c r="C136" i="18"/>
  <c r="E135" i="18"/>
  <c r="E134" i="18"/>
  <c r="E133" i="18"/>
  <c r="E132" i="18"/>
  <c r="E131" i="18"/>
  <c r="E130" i="18"/>
  <c r="E129" i="18"/>
  <c r="E128" i="18"/>
  <c r="E127" i="18"/>
  <c r="E126" i="18"/>
  <c r="E125" i="18"/>
  <c r="E124" i="18"/>
  <c r="E123" i="18"/>
  <c r="E122" i="18"/>
  <c r="M117" i="18"/>
  <c r="L117" i="18"/>
  <c r="K117" i="18"/>
  <c r="J117" i="18"/>
  <c r="I117" i="18"/>
  <c r="H117" i="18"/>
  <c r="G117" i="18"/>
  <c r="F117" i="18"/>
  <c r="E117" i="18"/>
  <c r="D117" i="18"/>
  <c r="C117" i="18"/>
  <c r="N117" i="18" s="1"/>
  <c r="N116" i="18"/>
  <c r="P115" i="18"/>
  <c r="N114" i="18"/>
  <c r="N113" i="18"/>
  <c r="N112" i="18"/>
  <c r="N111" i="18"/>
  <c r="N110" i="18"/>
  <c r="N109" i="18"/>
  <c r="N108" i="18"/>
  <c r="N107" i="18"/>
  <c r="N106" i="18"/>
  <c r="P105" i="18"/>
  <c r="N104" i="18"/>
  <c r="P103" i="18"/>
  <c r="R98" i="18"/>
  <c r="Q98" i="18"/>
  <c r="P98" i="18"/>
  <c r="O98" i="18"/>
  <c r="N98" i="18"/>
  <c r="M98" i="18"/>
  <c r="L98" i="18"/>
  <c r="K98" i="18"/>
  <c r="J98" i="18"/>
  <c r="I98" i="18"/>
  <c r="H98" i="18"/>
  <c r="G98" i="18"/>
  <c r="F98" i="18"/>
  <c r="E98" i="18"/>
  <c r="D98" i="18"/>
  <c r="C98" i="18"/>
  <c r="S98" i="18" s="1"/>
  <c r="S97" i="18"/>
  <c r="S96" i="18"/>
  <c r="S95" i="18"/>
  <c r="S94" i="18"/>
  <c r="S93" i="18"/>
  <c r="S92" i="18"/>
  <c r="S91" i="18"/>
  <c r="S90" i="18"/>
  <c r="S89" i="18"/>
  <c r="S88" i="18"/>
  <c r="S87" i="18"/>
  <c r="S86" i="18"/>
  <c r="S85" i="18"/>
  <c r="S84" i="18"/>
  <c r="I79" i="18"/>
  <c r="J79" i="18" s="1"/>
  <c r="H79" i="18"/>
  <c r="G79" i="18"/>
  <c r="F79" i="18"/>
  <c r="E79" i="18"/>
  <c r="D79" i="18"/>
  <c r="C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5" i="18"/>
  <c r="D61" i="18"/>
  <c r="E61" i="18" s="1"/>
  <c r="C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I43" i="18"/>
  <c r="J43" i="18" s="1"/>
  <c r="H43" i="18"/>
  <c r="G43" i="18"/>
  <c r="F43" i="18"/>
  <c r="E43" i="18"/>
  <c r="D43" i="18"/>
  <c r="C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D24" i="18"/>
  <c r="E24" i="18" s="1"/>
  <c r="C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C257" i="17"/>
  <c r="C256" i="17"/>
  <c r="C255" i="17"/>
  <c r="C254" i="17"/>
  <c r="C252" i="17"/>
  <c r="C251" i="17"/>
  <c r="C250" i="17"/>
  <c r="C249" i="17"/>
  <c r="C247" i="17"/>
  <c r="C246" i="17"/>
  <c r="C245" i="17"/>
  <c r="C244" i="17"/>
  <c r="C242" i="17"/>
  <c r="C241" i="17"/>
  <c r="C240" i="17"/>
  <c r="C239" i="17"/>
  <c r="C237" i="17"/>
  <c r="C236" i="17"/>
  <c r="C235" i="17"/>
  <c r="B234" i="17"/>
  <c r="I231" i="17"/>
  <c r="H231" i="17"/>
  <c r="G231" i="17"/>
  <c r="F231" i="17"/>
  <c r="E231" i="17"/>
  <c r="D231" i="17"/>
  <c r="C231" i="17"/>
  <c r="J231" i="17" s="1"/>
  <c r="J230" i="17"/>
  <c r="J229" i="17"/>
  <c r="J228" i="17"/>
  <c r="J227" i="17"/>
  <c r="J226" i="17"/>
  <c r="J225" i="17"/>
  <c r="J224" i="17"/>
  <c r="J223" i="17"/>
  <c r="J222" i="17"/>
  <c r="J221" i="17"/>
  <c r="J220" i="17"/>
  <c r="J219" i="17"/>
  <c r="J218" i="17"/>
  <c r="J217" i="17"/>
  <c r="D212" i="17"/>
  <c r="E212" i="17" s="1"/>
  <c r="C212" i="17"/>
  <c r="E211" i="17"/>
  <c r="E210" i="17"/>
  <c r="E209" i="17"/>
  <c r="E208" i="17"/>
  <c r="E207" i="17"/>
  <c r="E206" i="17"/>
  <c r="E205" i="17"/>
  <c r="E204" i="17"/>
  <c r="E203" i="17"/>
  <c r="E202" i="17"/>
  <c r="E201" i="17"/>
  <c r="E200" i="17"/>
  <c r="E199" i="17"/>
  <c r="E198" i="17"/>
  <c r="AI193" i="17"/>
  <c r="AH193" i="17"/>
  <c r="AG193" i="17"/>
  <c r="AF193" i="17"/>
  <c r="AE193" i="17"/>
  <c r="AD193" i="17"/>
  <c r="AC193" i="17"/>
  <c r="AB193" i="17"/>
  <c r="AA193" i="17"/>
  <c r="Z193" i="17"/>
  <c r="Y193" i="17"/>
  <c r="X193" i="17"/>
  <c r="W193" i="17"/>
  <c r="V193" i="17"/>
  <c r="U193" i="17"/>
  <c r="T193" i="17"/>
  <c r="S193" i="17"/>
  <c r="R193" i="17"/>
  <c r="Q193" i="17"/>
  <c r="P193" i="17"/>
  <c r="O193" i="17"/>
  <c r="N193" i="17"/>
  <c r="M193" i="17"/>
  <c r="L193" i="17"/>
  <c r="K193" i="17"/>
  <c r="J193" i="17"/>
  <c r="I193" i="17"/>
  <c r="H193" i="17"/>
  <c r="G193" i="17"/>
  <c r="F193" i="17"/>
  <c r="E193" i="17"/>
  <c r="D193" i="17"/>
  <c r="AJ193" i="17" s="1"/>
  <c r="C193" i="17"/>
  <c r="AJ192" i="17"/>
  <c r="AJ191" i="17"/>
  <c r="AJ190" i="17"/>
  <c r="AJ189" i="17"/>
  <c r="AJ188" i="17"/>
  <c r="AJ187" i="17"/>
  <c r="AJ186" i="17"/>
  <c r="AJ185" i="17"/>
  <c r="AJ184" i="17"/>
  <c r="AJ183" i="17"/>
  <c r="AJ182" i="17"/>
  <c r="AJ181" i="17"/>
  <c r="AJ180" i="17"/>
  <c r="AJ179" i="17"/>
  <c r="M174" i="17"/>
  <c r="L174" i="17"/>
  <c r="K174" i="17"/>
  <c r="J174" i="17"/>
  <c r="I174" i="17"/>
  <c r="H174" i="17"/>
  <c r="G174" i="17"/>
  <c r="F174" i="17"/>
  <c r="N174" i="17" s="1"/>
  <c r="E174" i="17"/>
  <c r="D174" i="17"/>
  <c r="C174" i="17"/>
  <c r="N173" i="17"/>
  <c r="O172" i="17"/>
  <c r="N171" i="17"/>
  <c r="N170" i="17"/>
  <c r="N169" i="17"/>
  <c r="N168" i="17"/>
  <c r="N167" i="17"/>
  <c r="N166" i="17"/>
  <c r="N165" i="17"/>
  <c r="N164" i="17"/>
  <c r="N163" i="17"/>
  <c r="O162" i="17"/>
  <c r="N161" i="17"/>
  <c r="O160" i="17"/>
  <c r="L155" i="17"/>
  <c r="K155" i="17"/>
  <c r="J155" i="17"/>
  <c r="I155" i="17"/>
  <c r="H155" i="17"/>
  <c r="G155" i="17"/>
  <c r="F155" i="17"/>
  <c r="E155" i="17"/>
  <c r="D155" i="17"/>
  <c r="C155" i="17"/>
  <c r="M155" i="17" s="1"/>
  <c r="M154" i="17"/>
  <c r="M153" i="17"/>
  <c r="M152" i="17"/>
  <c r="M151" i="17"/>
  <c r="M150" i="17"/>
  <c r="M149" i="17"/>
  <c r="M148" i="17"/>
  <c r="M147" i="17"/>
  <c r="M146" i="17"/>
  <c r="M145" i="17"/>
  <c r="M144" i="17"/>
  <c r="M143" i="17"/>
  <c r="M142" i="17"/>
  <c r="M141" i="17"/>
  <c r="D136" i="17"/>
  <c r="E136" i="17" s="1"/>
  <c r="C136" i="17"/>
  <c r="E135" i="17"/>
  <c r="E134" i="17"/>
  <c r="E133" i="17"/>
  <c r="E132" i="17"/>
  <c r="E131" i="17"/>
  <c r="E130" i="17"/>
  <c r="E129" i="17"/>
  <c r="E128" i="17"/>
  <c r="E127" i="17"/>
  <c r="E126" i="17"/>
  <c r="E125" i="17"/>
  <c r="E124" i="17"/>
  <c r="E123" i="17"/>
  <c r="E122" i="17"/>
  <c r="M117" i="17"/>
  <c r="L117" i="17"/>
  <c r="K117" i="17"/>
  <c r="J117" i="17"/>
  <c r="I117" i="17"/>
  <c r="H117" i="17"/>
  <c r="G117" i="17"/>
  <c r="F117" i="17"/>
  <c r="N117" i="17" s="1"/>
  <c r="E117" i="17"/>
  <c r="D117" i="17"/>
  <c r="C117" i="17"/>
  <c r="N116" i="17"/>
  <c r="P115" i="17"/>
  <c r="N114" i="17"/>
  <c r="N113" i="17"/>
  <c r="N112" i="17"/>
  <c r="N111" i="17"/>
  <c r="N110" i="17"/>
  <c r="N109" i="17"/>
  <c r="N108" i="17"/>
  <c r="N107" i="17"/>
  <c r="N106" i="17"/>
  <c r="P105" i="17"/>
  <c r="N104" i="17"/>
  <c r="P103" i="17"/>
  <c r="R98" i="17"/>
  <c r="Q98" i="17"/>
  <c r="P98" i="17"/>
  <c r="O98" i="17"/>
  <c r="N98" i="17"/>
  <c r="M98" i="17"/>
  <c r="L98" i="17"/>
  <c r="K98" i="17"/>
  <c r="J98" i="17"/>
  <c r="I98" i="17"/>
  <c r="H98" i="17"/>
  <c r="G98" i="17"/>
  <c r="F98" i="17"/>
  <c r="E98" i="17"/>
  <c r="D98" i="17"/>
  <c r="C98" i="17"/>
  <c r="S98" i="17" s="1"/>
  <c r="S97" i="17"/>
  <c r="S96" i="17"/>
  <c r="S95" i="17"/>
  <c r="S94" i="17"/>
  <c r="S93" i="17"/>
  <c r="S92" i="17"/>
  <c r="S91" i="17"/>
  <c r="S90" i="17"/>
  <c r="S89" i="17"/>
  <c r="S88" i="17"/>
  <c r="S87" i="17"/>
  <c r="S86" i="17"/>
  <c r="S85" i="17"/>
  <c r="S84" i="17"/>
  <c r="I79" i="17"/>
  <c r="J79" i="17" s="1"/>
  <c r="H79" i="17"/>
  <c r="G79" i="17"/>
  <c r="F79" i="17"/>
  <c r="E79" i="17"/>
  <c r="D79" i="17"/>
  <c r="C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D61" i="17"/>
  <c r="E61" i="17" s="1"/>
  <c r="C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I43" i="17"/>
  <c r="J43" i="17" s="1"/>
  <c r="H43" i="17"/>
  <c r="G43" i="17"/>
  <c r="F43" i="17"/>
  <c r="E43" i="17"/>
  <c r="D43" i="17"/>
  <c r="C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D24" i="17"/>
  <c r="E24" i="17" s="1"/>
  <c r="C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C257" i="16"/>
  <c r="C256" i="16"/>
  <c r="C255" i="16"/>
  <c r="C254" i="16"/>
  <c r="C252" i="16"/>
  <c r="C251" i="16"/>
  <c r="C250" i="16"/>
  <c r="C249" i="16"/>
  <c r="C247" i="16"/>
  <c r="C246" i="16"/>
  <c r="C245" i="16"/>
  <c r="C244" i="16"/>
  <c r="C242" i="16"/>
  <c r="C241" i="16"/>
  <c r="C240" i="16"/>
  <c r="C239" i="16"/>
  <c r="C237" i="16"/>
  <c r="C236" i="16"/>
  <c r="C235" i="16"/>
  <c r="B234" i="16"/>
  <c r="I231" i="16"/>
  <c r="H231" i="16"/>
  <c r="G231" i="16"/>
  <c r="F231" i="16"/>
  <c r="E231" i="16"/>
  <c r="D231" i="16"/>
  <c r="C231" i="16"/>
  <c r="J231" i="16" s="1"/>
  <c r="J230" i="16"/>
  <c r="J229" i="16"/>
  <c r="J228" i="16"/>
  <c r="J227" i="16"/>
  <c r="J226" i="16"/>
  <c r="J225" i="16"/>
  <c r="J224" i="16"/>
  <c r="J223" i="16"/>
  <c r="J222" i="16"/>
  <c r="J221" i="16"/>
  <c r="J220" i="16"/>
  <c r="J219" i="16"/>
  <c r="J218" i="16"/>
  <c r="J217" i="16"/>
  <c r="D212" i="16"/>
  <c r="E212" i="16" s="1"/>
  <c r="C212" i="16"/>
  <c r="E211" i="16"/>
  <c r="E210" i="16"/>
  <c r="E209" i="16"/>
  <c r="E208" i="16"/>
  <c r="E207" i="16"/>
  <c r="E206" i="16"/>
  <c r="E205" i="16"/>
  <c r="E204" i="16"/>
  <c r="E203" i="16"/>
  <c r="E202" i="16"/>
  <c r="E201" i="16"/>
  <c r="E200" i="16"/>
  <c r="E199" i="16"/>
  <c r="E198" i="16"/>
  <c r="AI193" i="16"/>
  <c r="AH193" i="16"/>
  <c r="AG193" i="16"/>
  <c r="AF193" i="16"/>
  <c r="AE193" i="16"/>
  <c r="AD193" i="16"/>
  <c r="AC193" i="16"/>
  <c r="AB193" i="16"/>
  <c r="AA193" i="16"/>
  <c r="Z193" i="16"/>
  <c r="Y193" i="16"/>
  <c r="X193" i="16"/>
  <c r="W193" i="16"/>
  <c r="V193" i="16"/>
  <c r="U193" i="16"/>
  <c r="T193" i="16"/>
  <c r="S193" i="16"/>
  <c r="R193" i="16"/>
  <c r="Q193" i="16"/>
  <c r="P193" i="16"/>
  <c r="O193" i="16"/>
  <c r="N193" i="16"/>
  <c r="M193" i="16"/>
  <c r="L193" i="16"/>
  <c r="K193" i="16"/>
  <c r="J193" i="16"/>
  <c r="I193" i="16"/>
  <c r="H193" i="16"/>
  <c r="G193" i="16"/>
  <c r="F193" i="16"/>
  <c r="E193" i="16"/>
  <c r="D193" i="16"/>
  <c r="AJ193" i="16" s="1"/>
  <c r="C193" i="16"/>
  <c r="AJ192" i="16"/>
  <c r="AJ191" i="16"/>
  <c r="AJ190" i="16"/>
  <c r="AJ189" i="16"/>
  <c r="AJ188" i="16"/>
  <c r="AJ187" i="16"/>
  <c r="AJ186" i="16"/>
  <c r="AJ185" i="16"/>
  <c r="AJ184" i="16"/>
  <c r="AJ183" i="16"/>
  <c r="AJ182" i="16"/>
  <c r="AJ181" i="16"/>
  <c r="AJ180" i="16"/>
  <c r="AJ179" i="16"/>
  <c r="M174" i="16"/>
  <c r="L174" i="16"/>
  <c r="K174" i="16"/>
  <c r="J174" i="16"/>
  <c r="I174" i="16"/>
  <c r="H174" i="16"/>
  <c r="G174" i="16"/>
  <c r="F174" i="16"/>
  <c r="N174" i="16" s="1"/>
  <c r="E174" i="16"/>
  <c r="D174" i="16"/>
  <c r="C174" i="16"/>
  <c r="N173" i="16"/>
  <c r="O172" i="16"/>
  <c r="N171" i="16"/>
  <c r="N170" i="16"/>
  <c r="N169" i="16"/>
  <c r="N168" i="16"/>
  <c r="N167" i="16"/>
  <c r="N166" i="16"/>
  <c r="N165" i="16"/>
  <c r="N164" i="16"/>
  <c r="N163" i="16"/>
  <c r="O162" i="16"/>
  <c r="N161" i="16"/>
  <c r="O160" i="16"/>
  <c r="L155" i="16"/>
  <c r="K155" i="16"/>
  <c r="J155" i="16"/>
  <c r="I155" i="16"/>
  <c r="H155" i="16"/>
  <c r="G155" i="16"/>
  <c r="F155" i="16"/>
  <c r="E155" i="16"/>
  <c r="D155" i="16"/>
  <c r="C155" i="16"/>
  <c r="M155" i="16" s="1"/>
  <c r="M154" i="16"/>
  <c r="M153" i="16"/>
  <c r="M152" i="16"/>
  <c r="M151" i="16"/>
  <c r="M150" i="16"/>
  <c r="M149" i="16"/>
  <c r="M148" i="16"/>
  <c r="M147" i="16"/>
  <c r="M146" i="16"/>
  <c r="M145" i="16"/>
  <c r="M144" i="16"/>
  <c r="M143" i="16"/>
  <c r="M142" i="16"/>
  <c r="M141" i="16"/>
  <c r="D136" i="16"/>
  <c r="E136" i="16" s="1"/>
  <c r="C136" i="16"/>
  <c r="E135" i="16"/>
  <c r="E134" i="16"/>
  <c r="E133" i="16"/>
  <c r="E132" i="16"/>
  <c r="E131" i="16"/>
  <c r="E130" i="16"/>
  <c r="E129" i="16"/>
  <c r="E128" i="16"/>
  <c r="E127" i="16"/>
  <c r="E126" i="16"/>
  <c r="E125" i="16"/>
  <c r="E124" i="16"/>
  <c r="E123" i="16"/>
  <c r="E122" i="16"/>
  <c r="M117" i="16"/>
  <c r="L117" i="16"/>
  <c r="K117" i="16"/>
  <c r="J117" i="16"/>
  <c r="I117" i="16"/>
  <c r="H117" i="16"/>
  <c r="G117" i="16"/>
  <c r="F117" i="16"/>
  <c r="N117" i="16" s="1"/>
  <c r="E117" i="16"/>
  <c r="D117" i="16"/>
  <c r="C117" i="16"/>
  <c r="N116" i="16"/>
  <c r="P115" i="16"/>
  <c r="N114" i="16"/>
  <c r="N113" i="16"/>
  <c r="N112" i="16"/>
  <c r="N111" i="16"/>
  <c r="N110" i="16"/>
  <c r="N109" i="16"/>
  <c r="N108" i="16"/>
  <c r="N107" i="16"/>
  <c r="N106" i="16"/>
  <c r="P105" i="16"/>
  <c r="N104" i="16"/>
  <c r="P103" i="16"/>
  <c r="R98" i="16"/>
  <c r="Q98" i="16"/>
  <c r="P98" i="16"/>
  <c r="O98" i="16"/>
  <c r="N98" i="16"/>
  <c r="M98" i="16"/>
  <c r="L98" i="16"/>
  <c r="K98" i="16"/>
  <c r="J98" i="16"/>
  <c r="I98" i="16"/>
  <c r="H98" i="16"/>
  <c r="G98" i="16"/>
  <c r="F98" i="16"/>
  <c r="E98" i="16"/>
  <c r="D98" i="16"/>
  <c r="C98" i="16"/>
  <c r="S98" i="16" s="1"/>
  <c r="S97" i="16"/>
  <c r="S96" i="16"/>
  <c r="S95" i="16"/>
  <c r="S94" i="16"/>
  <c r="S93" i="16"/>
  <c r="S92" i="16"/>
  <c r="S91" i="16"/>
  <c r="S90" i="16"/>
  <c r="S89" i="16"/>
  <c r="S88" i="16"/>
  <c r="S87" i="16"/>
  <c r="S86" i="16"/>
  <c r="S85" i="16"/>
  <c r="S84" i="16"/>
  <c r="I79" i="16"/>
  <c r="H79" i="16"/>
  <c r="G79" i="16"/>
  <c r="J79" i="16" s="1"/>
  <c r="F79" i="16"/>
  <c r="E79" i="16"/>
  <c r="D79" i="16"/>
  <c r="C79" i="16"/>
  <c r="J78" i="16"/>
  <c r="J77" i="16"/>
  <c r="J76" i="16"/>
  <c r="J75" i="16"/>
  <c r="J74" i="16"/>
  <c r="J73" i="16"/>
  <c r="J72" i="16"/>
  <c r="J71" i="16"/>
  <c r="J70" i="16"/>
  <c r="J69" i="16"/>
  <c r="J68" i="16"/>
  <c r="J67" i="16"/>
  <c r="J66" i="16"/>
  <c r="J65" i="16"/>
  <c r="D61" i="16"/>
  <c r="E61" i="16" s="1"/>
  <c r="C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I43" i="16"/>
  <c r="J43" i="16" s="1"/>
  <c r="H43" i="16"/>
  <c r="G43" i="16"/>
  <c r="F43" i="16"/>
  <c r="E43" i="16"/>
  <c r="D43" i="16"/>
  <c r="C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E24" i="16"/>
  <c r="D24" i="16"/>
  <c r="C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C257" i="15"/>
  <c r="C256" i="15"/>
  <c r="C255" i="15"/>
  <c r="C254" i="15"/>
  <c r="C252" i="15"/>
  <c r="C251" i="15"/>
  <c r="C250" i="15"/>
  <c r="C249" i="15"/>
  <c r="C247" i="15"/>
  <c r="C246" i="15"/>
  <c r="C245" i="15"/>
  <c r="C244" i="15"/>
  <c r="C242" i="15"/>
  <c r="C241" i="15"/>
  <c r="C240" i="15"/>
  <c r="C239" i="15"/>
  <c r="C237" i="15"/>
  <c r="C236" i="15"/>
  <c r="C235" i="15"/>
  <c r="B234" i="15"/>
  <c r="I231" i="15"/>
  <c r="H231" i="15"/>
  <c r="G231" i="15"/>
  <c r="F231" i="15"/>
  <c r="E231" i="15"/>
  <c r="D231" i="15"/>
  <c r="C231" i="15"/>
  <c r="J231" i="15" s="1"/>
  <c r="J230" i="15"/>
  <c r="J229" i="15"/>
  <c r="J228" i="15"/>
  <c r="J227" i="15"/>
  <c r="J226" i="15"/>
  <c r="J225" i="15"/>
  <c r="J224" i="15"/>
  <c r="J223" i="15"/>
  <c r="J222" i="15"/>
  <c r="J221" i="15"/>
  <c r="J220" i="15"/>
  <c r="J219" i="15"/>
  <c r="J218" i="15"/>
  <c r="J217" i="15"/>
  <c r="D212" i="15"/>
  <c r="E212" i="15" s="1"/>
  <c r="C212" i="15"/>
  <c r="E211" i="15"/>
  <c r="E210" i="15"/>
  <c r="E209" i="15"/>
  <c r="E208" i="15"/>
  <c r="E207" i="15"/>
  <c r="E206" i="15"/>
  <c r="E205" i="15"/>
  <c r="E204" i="15"/>
  <c r="E203" i="15"/>
  <c r="E202" i="15"/>
  <c r="E201" i="15"/>
  <c r="E200" i="15"/>
  <c r="E199" i="15"/>
  <c r="E198" i="15"/>
  <c r="AI193" i="15"/>
  <c r="AH193" i="15"/>
  <c r="AG193" i="15"/>
  <c r="AF193" i="15"/>
  <c r="AE193" i="15"/>
  <c r="AD193" i="15"/>
  <c r="AC193" i="15"/>
  <c r="AB193" i="15"/>
  <c r="AA193" i="15"/>
  <c r="Z193" i="15"/>
  <c r="Y193" i="15"/>
  <c r="X193" i="15"/>
  <c r="W193" i="15"/>
  <c r="V193" i="15"/>
  <c r="U193" i="15"/>
  <c r="T193" i="15"/>
  <c r="S193" i="15"/>
  <c r="R193" i="15"/>
  <c r="Q193" i="15"/>
  <c r="P193" i="15"/>
  <c r="O193" i="15"/>
  <c r="N193" i="15"/>
  <c r="M193" i="15"/>
  <c r="L193" i="15"/>
  <c r="K193" i="15"/>
  <c r="J193" i="15"/>
  <c r="I193" i="15"/>
  <c r="H193" i="15"/>
  <c r="G193" i="15"/>
  <c r="F193" i="15"/>
  <c r="E193" i="15"/>
  <c r="D193" i="15"/>
  <c r="AJ193" i="15" s="1"/>
  <c r="C193" i="15"/>
  <c r="AJ192" i="15"/>
  <c r="AJ191" i="15"/>
  <c r="AJ190" i="15"/>
  <c r="AJ189" i="15"/>
  <c r="AJ188" i="15"/>
  <c r="AJ187" i="15"/>
  <c r="AJ186" i="15"/>
  <c r="AJ185" i="15"/>
  <c r="AJ184" i="15"/>
  <c r="AJ183" i="15"/>
  <c r="AJ182" i="15"/>
  <c r="AJ181" i="15"/>
  <c r="AJ180" i="15"/>
  <c r="AJ179" i="15"/>
  <c r="M174" i="15"/>
  <c r="L174" i="15"/>
  <c r="K174" i="15"/>
  <c r="J174" i="15"/>
  <c r="I174" i="15"/>
  <c r="H174" i="15"/>
  <c r="G174" i="15"/>
  <c r="F174" i="15"/>
  <c r="N174" i="15" s="1"/>
  <c r="E174" i="15"/>
  <c r="D174" i="15"/>
  <c r="C174" i="15"/>
  <c r="N173" i="15"/>
  <c r="O172" i="15"/>
  <c r="N171" i="15"/>
  <c r="N170" i="15"/>
  <c r="N169" i="15"/>
  <c r="N168" i="15"/>
  <c r="N167" i="15"/>
  <c r="N166" i="15"/>
  <c r="N165" i="15"/>
  <c r="N164" i="15"/>
  <c r="N163" i="15"/>
  <c r="O162" i="15"/>
  <c r="N161" i="15"/>
  <c r="O160" i="15"/>
  <c r="L155" i="15"/>
  <c r="K155" i="15"/>
  <c r="J155" i="15"/>
  <c r="I155" i="15"/>
  <c r="H155" i="15"/>
  <c r="G155" i="15"/>
  <c r="F155" i="15"/>
  <c r="E155" i="15"/>
  <c r="D155" i="15"/>
  <c r="C155" i="15"/>
  <c r="M155" i="15" s="1"/>
  <c r="M154" i="15"/>
  <c r="M153" i="15"/>
  <c r="M152" i="15"/>
  <c r="M151" i="15"/>
  <c r="M150" i="15"/>
  <c r="M149" i="15"/>
  <c r="M148" i="15"/>
  <c r="M147" i="15"/>
  <c r="M146" i="15"/>
  <c r="M145" i="15"/>
  <c r="M144" i="15"/>
  <c r="M143" i="15"/>
  <c r="M142" i="15"/>
  <c r="M141" i="15"/>
  <c r="D136" i="15"/>
  <c r="E136" i="15" s="1"/>
  <c r="C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M117" i="15"/>
  <c r="L117" i="15"/>
  <c r="K117" i="15"/>
  <c r="J117" i="15"/>
  <c r="I117" i="15"/>
  <c r="H117" i="15"/>
  <c r="G117" i="15"/>
  <c r="F117" i="15"/>
  <c r="N117" i="15" s="1"/>
  <c r="E117" i="15"/>
  <c r="D117" i="15"/>
  <c r="C117" i="15"/>
  <c r="N116" i="15"/>
  <c r="P115" i="15"/>
  <c r="N114" i="15"/>
  <c r="N113" i="15"/>
  <c r="N112" i="15"/>
  <c r="N111" i="15"/>
  <c r="N110" i="15"/>
  <c r="N109" i="15"/>
  <c r="N108" i="15"/>
  <c r="N107" i="15"/>
  <c r="N106" i="15"/>
  <c r="P105" i="15"/>
  <c r="N104" i="15"/>
  <c r="P103" i="15"/>
  <c r="R98" i="15"/>
  <c r="Q98" i="15"/>
  <c r="P98" i="15"/>
  <c r="O98" i="15"/>
  <c r="N98" i="15"/>
  <c r="M98" i="15"/>
  <c r="L98" i="15"/>
  <c r="K98" i="15"/>
  <c r="J98" i="15"/>
  <c r="I98" i="15"/>
  <c r="H98" i="15"/>
  <c r="G98" i="15"/>
  <c r="F98" i="15"/>
  <c r="E98" i="15"/>
  <c r="D98" i="15"/>
  <c r="C98" i="15"/>
  <c r="S98" i="15" s="1"/>
  <c r="S97" i="15"/>
  <c r="S96" i="15"/>
  <c r="S95" i="15"/>
  <c r="S94" i="15"/>
  <c r="S93" i="15"/>
  <c r="S92" i="15"/>
  <c r="S91" i="15"/>
  <c r="S90" i="15"/>
  <c r="S89" i="15"/>
  <c r="S88" i="15"/>
  <c r="S87" i="15"/>
  <c r="S86" i="15"/>
  <c r="S85" i="15"/>
  <c r="S84" i="15"/>
  <c r="I79" i="15"/>
  <c r="J79" i="15" s="1"/>
  <c r="H79" i="15"/>
  <c r="G79" i="15"/>
  <c r="F79" i="15"/>
  <c r="E79" i="15"/>
  <c r="D79" i="15"/>
  <c r="C79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D61" i="15"/>
  <c r="E61" i="15" s="1"/>
  <c r="C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I43" i="15"/>
  <c r="J43" i="15" s="1"/>
  <c r="H43" i="15"/>
  <c r="G43" i="15"/>
  <c r="F43" i="15"/>
  <c r="E43" i="15"/>
  <c r="D43" i="15"/>
  <c r="C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D24" i="15"/>
  <c r="E24" i="15" s="1"/>
  <c r="C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O172" i="14"/>
  <c r="P115" i="14"/>
  <c r="C264" i="13"/>
  <c r="C263" i="13"/>
  <c r="C262" i="13"/>
  <c r="C261" i="13"/>
  <c r="C260" i="13"/>
  <c r="C259" i="13"/>
  <c r="C257" i="13"/>
  <c r="C256" i="13"/>
  <c r="C255" i="13"/>
  <c r="C254" i="13"/>
  <c r="C252" i="13"/>
  <c r="C251" i="13"/>
  <c r="C250" i="13"/>
  <c r="C249" i="13"/>
  <c r="C247" i="13"/>
  <c r="C246" i="13"/>
  <c r="C245" i="13"/>
  <c r="C244" i="13"/>
  <c r="C242" i="13"/>
  <c r="C241" i="13"/>
  <c r="C240" i="13"/>
  <c r="C239" i="13"/>
  <c r="C237" i="13"/>
  <c r="C236" i="13"/>
  <c r="C235" i="13"/>
  <c r="B234" i="13"/>
  <c r="I231" i="13"/>
  <c r="H231" i="13"/>
  <c r="G231" i="13"/>
  <c r="F231" i="13"/>
  <c r="E231" i="13"/>
  <c r="D231" i="13"/>
  <c r="J231" i="13" s="1"/>
  <c r="C231" i="13"/>
  <c r="J230" i="13"/>
  <c r="J229" i="13"/>
  <c r="J228" i="13"/>
  <c r="J227" i="13"/>
  <c r="J226" i="13"/>
  <c r="J225" i="13"/>
  <c r="J224" i="13"/>
  <c r="J223" i="13"/>
  <c r="J222" i="13"/>
  <c r="J221" i="13"/>
  <c r="J220" i="13"/>
  <c r="J219" i="13"/>
  <c r="J218" i="13"/>
  <c r="J217" i="13"/>
  <c r="E212" i="13"/>
  <c r="D212" i="13"/>
  <c r="C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AI193" i="13"/>
  <c r="AH193" i="13"/>
  <c r="AG193" i="13"/>
  <c r="AF193" i="13"/>
  <c r="AE193" i="13"/>
  <c r="AD193" i="13"/>
  <c r="AC193" i="13"/>
  <c r="AB193" i="13"/>
  <c r="AA193" i="13"/>
  <c r="Z193" i="13"/>
  <c r="Y193" i="13"/>
  <c r="X193" i="13"/>
  <c r="W193" i="13"/>
  <c r="V193" i="13"/>
  <c r="U193" i="13"/>
  <c r="T193" i="13"/>
  <c r="S193" i="13"/>
  <c r="R193" i="13"/>
  <c r="Q193" i="13"/>
  <c r="P193" i="13"/>
  <c r="O193" i="13"/>
  <c r="N193" i="13"/>
  <c r="M193" i="13"/>
  <c r="L193" i="13"/>
  <c r="K193" i="13"/>
  <c r="J193" i="13"/>
  <c r="I193" i="13"/>
  <c r="H193" i="13"/>
  <c r="G193" i="13"/>
  <c r="F193" i="13"/>
  <c r="E193" i="13"/>
  <c r="D193" i="13"/>
  <c r="C193" i="13"/>
  <c r="AJ193" i="13" s="1"/>
  <c r="AJ192" i="13"/>
  <c r="AJ191" i="13"/>
  <c r="AJ190" i="13"/>
  <c r="AJ189" i="13"/>
  <c r="AJ188" i="13"/>
  <c r="AJ187" i="13"/>
  <c r="AJ186" i="13"/>
  <c r="AJ185" i="13"/>
  <c r="AJ184" i="13"/>
  <c r="AJ183" i="13"/>
  <c r="AJ182" i="13"/>
  <c r="AJ181" i="13"/>
  <c r="AJ180" i="13"/>
  <c r="AJ179" i="13"/>
  <c r="M174" i="13"/>
  <c r="L174" i="13"/>
  <c r="K174" i="13"/>
  <c r="J174" i="13"/>
  <c r="I174" i="13"/>
  <c r="H174" i="13"/>
  <c r="G174" i="13"/>
  <c r="F174" i="13"/>
  <c r="E174" i="13"/>
  <c r="D174" i="13"/>
  <c r="N174" i="13" s="1"/>
  <c r="C174" i="13"/>
  <c r="N173" i="13"/>
  <c r="N172" i="13"/>
  <c r="O171" i="13"/>
  <c r="N170" i="13"/>
  <c r="N169" i="13"/>
  <c r="N168" i="13"/>
  <c r="N167" i="13"/>
  <c r="N166" i="13"/>
  <c r="N165" i="13"/>
  <c r="N164" i="13"/>
  <c r="N163" i="13"/>
  <c r="N162" i="13"/>
  <c r="N161" i="13"/>
  <c r="O160" i="13"/>
  <c r="L155" i="13"/>
  <c r="K155" i="13"/>
  <c r="J155" i="13"/>
  <c r="I155" i="13"/>
  <c r="H155" i="13"/>
  <c r="G155" i="13"/>
  <c r="F155" i="13"/>
  <c r="E155" i="13"/>
  <c r="M155" i="13" s="1"/>
  <c r="D155" i="13"/>
  <c r="C155" i="13"/>
  <c r="M154" i="13"/>
  <c r="M153" i="13"/>
  <c r="M152" i="13"/>
  <c r="M151" i="13"/>
  <c r="M150" i="13"/>
  <c r="M149" i="13"/>
  <c r="M148" i="13"/>
  <c r="M147" i="13"/>
  <c r="M146" i="13"/>
  <c r="M145" i="13"/>
  <c r="M144" i="13"/>
  <c r="M143" i="13"/>
  <c r="M142" i="13"/>
  <c r="M141" i="13"/>
  <c r="E136" i="13"/>
  <c r="D136" i="13"/>
  <c r="C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M117" i="13"/>
  <c r="L117" i="13"/>
  <c r="K117" i="13"/>
  <c r="J117" i="13"/>
  <c r="I117" i="13"/>
  <c r="H117" i="13"/>
  <c r="G117" i="13"/>
  <c r="F117" i="13"/>
  <c r="E117" i="13"/>
  <c r="D117" i="13"/>
  <c r="C117" i="13"/>
  <c r="N117" i="13" s="1"/>
  <c r="N116" i="13"/>
  <c r="N115" i="13"/>
  <c r="P114" i="13"/>
  <c r="N113" i="13"/>
  <c r="N112" i="13"/>
  <c r="N111" i="13"/>
  <c r="N110" i="13"/>
  <c r="N109" i="13"/>
  <c r="N108" i="13"/>
  <c r="N107" i="13"/>
  <c r="N106" i="13"/>
  <c r="N105" i="13"/>
  <c r="N104" i="13"/>
  <c r="P103" i="13"/>
  <c r="R98" i="13"/>
  <c r="Q98" i="13"/>
  <c r="P98" i="13"/>
  <c r="O98" i="13"/>
  <c r="N98" i="13"/>
  <c r="M98" i="13"/>
  <c r="L98" i="13"/>
  <c r="K98" i="13"/>
  <c r="J98" i="13"/>
  <c r="I98" i="13"/>
  <c r="H98" i="13"/>
  <c r="G98" i="13"/>
  <c r="F98" i="13"/>
  <c r="E98" i="13"/>
  <c r="D98" i="13"/>
  <c r="C98" i="13"/>
  <c r="S98" i="13" s="1"/>
  <c r="S97" i="13"/>
  <c r="S96" i="13"/>
  <c r="S95" i="13"/>
  <c r="S94" i="13"/>
  <c r="S93" i="13"/>
  <c r="S92" i="13"/>
  <c r="S91" i="13"/>
  <c r="S90" i="13"/>
  <c r="S89" i="13"/>
  <c r="S88" i="13"/>
  <c r="S87" i="13"/>
  <c r="S86" i="13"/>
  <c r="S85" i="13"/>
  <c r="S84" i="13"/>
  <c r="I79" i="13"/>
  <c r="J79" i="13" s="1"/>
  <c r="H79" i="13"/>
  <c r="G79" i="13"/>
  <c r="F79" i="13"/>
  <c r="E79" i="13"/>
  <c r="D79" i="13"/>
  <c r="C79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E61" i="13"/>
  <c r="D61" i="13"/>
  <c r="C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I43" i="13"/>
  <c r="J43" i="13" s="1"/>
  <c r="H43" i="13"/>
  <c r="G43" i="13"/>
  <c r="F43" i="13"/>
  <c r="E43" i="13"/>
  <c r="D43" i="13"/>
  <c r="C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E24" i="13"/>
  <c r="D24" i="13"/>
  <c r="C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C264" i="12"/>
  <c r="C263" i="12"/>
  <c r="C262" i="12"/>
  <c r="C261" i="12"/>
  <c r="C260" i="12"/>
  <c r="C259" i="12"/>
  <c r="C257" i="12"/>
  <c r="C256" i="12"/>
  <c r="C255" i="12"/>
  <c r="C254" i="12"/>
  <c r="C252" i="12"/>
  <c r="C251" i="12"/>
  <c r="C250" i="12"/>
  <c r="C249" i="12"/>
  <c r="C247" i="12"/>
  <c r="C246" i="12"/>
  <c r="C245" i="12"/>
  <c r="C244" i="12"/>
  <c r="C242" i="12"/>
  <c r="C241" i="12"/>
  <c r="C240" i="12"/>
  <c r="C239" i="12"/>
  <c r="C237" i="12"/>
  <c r="C236" i="12"/>
  <c r="C235" i="12"/>
  <c r="B234" i="12"/>
  <c r="I231" i="12"/>
  <c r="H231" i="12"/>
  <c r="G231" i="12"/>
  <c r="F231" i="12"/>
  <c r="E231" i="12"/>
  <c r="D231" i="12"/>
  <c r="C231" i="12"/>
  <c r="J231" i="12" s="1"/>
  <c r="J230" i="12"/>
  <c r="J229" i="12"/>
  <c r="J228" i="12"/>
  <c r="J227" i="12"/>
  <c r="J226" i="12"/>
  <c r="J225" i="12"/>
  <c r="J224" i="12"/>
  <c r="J223" i="12"/>
  <c r="J222" i="12"/>
  <c r="J221" i="12"/>
  <c r="J220" i="12"/>
  <c r="J219" i="12"/>
  <c r="J218" i="12"/>
  <c r="J217" i="12"/>
  <c r="E212" i="12"/>
  <c r="D212" i="12"/>
  <c r="C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AI193" i="12"/>
  <c r="AH193" i="12"/>
  <c r="AG193" i="12"/>
  <c r="AF193" i="12"/>
  <c r="AE193" i="12"/>
  <c r="AD193" i="12"/>
  <c r="AC193" i="12"/>
  <c r="AB193" i="12"/>
  <c r="AA193" i="12"/>
  <c r="Z193" i="12"/>
  <c r="Y193" i="12"/>
  <c r="X193" i="12"/>
  <c r="W193" i="12"/>
  <c r="V193" i="12"/>
  <c r="U193" i="12"/>
  <c r="T193" i="12"/>
  <c r="S193" i="12"/>
  <c r="R193" i="12"/>
  <c r="Q193" i="12"/>
  <c r="P193" i="12"/>
  <c r="O193" i="12"/>
  <c r="N193" i="12"/>
  <c r="M193" i="12"/>
  <c r="L193" i="12"/>
  <c r="K193" i="12"/>
  <c r="J193" i="12"/>
  <c r="I193" i="12"/>
  <c r="H193" i="12"/>
  <c r="G193" i="12"/>
  <c r="F193" i="12"/>
  <c r="E193" i="12"/>
  <c r="D193" i="12"/>
  <c r="C193" i="12"/>
  <c r="AJ193" i="12" s="1"/>
  <c r="AJ192" i="12"/>
  <c r="AJ191" i="12"/>
  <c r="AJ190" i="12"/>
  <c r="AJ189" i="12"/>
  <c r="AJ188" i="12"/>
  <c r="AJ187" i="12"/>
  <c r="AJ186" i="12"/>
  <c r="AJ185" i="12"/>
  <c r="AJ184" i="12"/>
  <c r="AJ183" i="12"/>
  <c r="AJ182" i="12"/>
  <c r="AJ181" i="12"/>
  <c r="AJ180" i="12"/>
  <c r="AJ179" i="12"/>
  <c r="M174" i="12"/>
  <c r="L174" i="12"/>
  <c r="K174" i="12"/>
  <c r="J174" i="12"/>
  <c r="I174" i="12"/>
  <c r="H174" i="12"/>
  <c r="G174" i="12"/>
  <c r="F174" i="12"/>
  <c r="E174" i="12"/>
  <c r="D174" i="12"/>
  <c r="N174" i="12" s="1"/>
  <c r="C174" i="12"/>
  <c r="N173" i="12"/>
  <c r="N172" i="12"/>
  <c r="O171" i="12"/>
  <c r="N170" i="12"/>
  <c r="N169" i="12"/>
  <c r="N168" i="12"/>
  <c r="N167" i="12"/>
  <c r="N166" i="12"/>
  <c r="N165" i="12"/>
  <c r="N164" i="12"/>
  <c r="N163" i="12"/>
  <c r="N162" i="12"/>
  <c r="N161" i="12"/>
  <c r="O160" i="12"/>
  <c r="L155" i="12"/>
  <c r="K155" i="12"/>
  <c r="J155" i="12"/>
  <c r="I155" i="12"/>
  <c r="H155" i="12"/>
  <c r="G155" i="12"/>
  <c r="F155" i="12"/>
  <c r="E155" i="12"/>
  <c r="M155" i="12" s="1"/>
  <c r="D155" i="12"/>
  <c r="C155" i="12"/>
  <c r="M154" i="12"/>
  <c r="M153" i="12"/>
  <c r="M152" i="12"/>
  <c r="M151" i="12"/>
  <c r="M150" i="12"/>
  <c r="M149" i="12"/>
  <c r="M148" i="12"/>
  <c r="M147" i="12"/>
  <c r="M146" i="12"/>
  <c r="M145" i="12"/>
  <c r="M144" i="12"/>
  <c r="M143" i="12"/>
  <c r="M142" i="12"/>
  <c r="M141" i="12"/>
  <c r="D136" i="12"/>
  <c r="E136" i="12" s="1"/>
  <c r="C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M117" i="12"/>
  <c r="L117" i="12"/>
  <c r="K117" i="12"/>
  <c r="J117" i="12"/>
  <c r="I117" i="12"/>
  <c r="H117" i="12"/>
  <c r="G117" i="12"/>
  <c r="F117" i="12"/>
  <c r="E117" i="12"/>
  <c r="D117" i="12"/>
  <c r="C117" i="12"/>
  <c r="N117" i="12" s="1"/>
  <c r="N116" i="12"/>
  <c r="N115" i="12"/>
  <c r="P114" i="12"/>
  <c r="N113" i="12"/>
  <c r="N112" i="12"/>
  <c r="N111" i="12"/>
  <c r="N110" i="12"/>
  <c r="N109" i="12"/>
  <c r="N108" i="12"/>
  <c r="N107" i="12"/>
  <c r="N106" i="12"/>
  <c r="N105" i="12"/>
  <c r="N104" i="12"/>
  <c r="P103" i="12"/>
  <c r="R98" i="12"/>
  <c r="Q98" i="12"/>
  <c r="P98" i="12"/>
  <c r="O98" i="12"/>
  <c r="N98" i="12"/>
  <c r="M98" i="12"/>
  <c r="L98" i="12"/>
  <c r="K98" i="12"/>
  <c r="J98" i="12"/>
  <c r="I98" i="12"/>
  <c r="H98" i="12"/>
  <c r="G98" i="12"/>
  <c r="F98" i="12"/>
  <c r="E98" i="12"/>
  <c r="D98" i="12"/>
  <c r="C98" i="12"/>
  <c r="S98" i="12" s="1"/>
  <c r="S97" i="12"/>
  <c r="S96" i="12"/>
  <c r="S95" i="12"/>
  <c r="S94" i="12"/>
  <c r="S93" i="12"/>
  <c r="S92" i="12"/>
  <c r="S91" i="12"/>
  <c r="S90" i="12"/>
  <c r="S89" i="12"/>
  <c r="S88" i="12"/>
  <c r="S87" i="12"/>
  <c r="S86" i="12"/>
  <c r="S85" i="12"/>
  <c r="S84" i="12"/>
  <c r="I79" i="12"/>
  <c r="J79" i="12" s="1"/>
  <c r="H79" i="12"/>
  <c r="G79" i="12"/>
  <c r="F79" i="12"/>
  <c r="E79" i="12"/>
  <c r="D79" i="12"/>
  <c r="C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D61" i="12"/>
  <c r="E61" i="12" s="1"/>
  <c r="C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I43" i="12"/>
  <c r="J43" i="12" s="1"/>
  <c r="H43" i="12"/>
  <c r="G43" i="12"/>
  <c r="F43" i="12"/>
  <c r="E43" i="12"/>
  <c r="D43" i="12"/>
  <c r="C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E24" i="12"/>
  <c r="D24" i="12"/>
  <c r="C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C264" i="11"/>
  <c r="C263" i="11"/>
  <c r="C262" i="11"/>
  <c r="C261" i="11"/>
  <c r="C260" i="11"/>
  <c r="C259" i="11"/>
  <c r="C257" i="11"/>
  <c r="C256" i="11"/>
  <c r="C255" i="11"/>
  <c r="C254" i="11"/>
  <c r="C252" i="11"/>
  <c r="C251" i="11"/>
  <c r="C250" i="11"/>
  <c r="C249" i="11"/>
  <c r="C247" i="11"/>
  <c r="C246" i="11"/>
  <c r="C245" i="11"/>
  <c r="C244" i="11"/>
  <c r="C242" i="11"/>
  <c r="C241" i="11"/>
  <c r="C240" i="11"/>
  <c r="C239" i="11"/>
  <c r="C237" i="11"/>
  <c r="C236" i="11"/>
  <c r="C235" i="11"/>
  <c r="B234" i="11"/>
  <c r="I231" i="11"/>
  <c r="H231" i="11"/>
  <c r="G231" i="11"/>
  <c r="F231" i="11"/>
  <c r="E231" i="11"/>
  <c r="D231" i="11"/>
  <c r="C231" i="11"/>
  <c r="J231" i="11" s="1"/>
  <c r="J230" i="11"/>
  <c r="J229" i="11"/>
  <c r="J228" i="11"/>
  <c r="J227" i="11"/>
  <c r="J226" i="11"/>
  <c r="J225" i="11"/>
  <c r="J224" i="11"/>
  <c r="J223" i="11"/>
  <c r="J222" i="11"/>
  <c r="J221" i="11"/>
  <c r="J220" i="11"/>
  <c r="J219" i="11"/>
  <c r="J218" i="11"/>
  <c r="J217" i="11"/>
  <c r="E212" i="11"/>
  <c r="D212" i="11"/>
  <c r="C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AI193" i="11"/>
  <c r="AH193" i="11"/>
  <c r="AG193" i="11"/>
  <c r="AF193" i="11"/>
  <c r="AE193" i="11"/>
  <c r="AD193" i="11"/>
  <c r="AC193" i="11"/>
  <c r="AB193" i="11"/>
  <c r="AA193" i="11"/>
  <c r="Z193" i="11"/>
  <c r="Y193" i="11"/>
  <c r="X193" i="11"/>
  <c r="W193" i="11"/>
  <c r="V193" i="11"/>
  <c r="U193" i="11"/>
  <c r="T193" i="11"/>
  <c r="S193" i="11"/>
  <c r="R193" i="11"/>
  <c r="Q193" i="11"/>
  <c r="P193" i="11"/>
  <c r="O193" i="11"/>
  <c r="N193" i="11"/>
  <c r="M193" i="11"/>
  <c r="L193" i="11"/>
  <c r="K193" i="11"/>
  <c r="J193" i="11"/>
  <c r="I193" i="11"/>
  <c r="H193" i="11"/>
  <c r="G193" i="11"/>
  <c r="F193" i="11"/>
  <c r="E193" i="11"/>
  <c r="D193" i="11"/>
  <c r="C193" i="11"/>
  <c r="AJ193" i="11" s="1"/>
  <c r="AJ192" i="11"/>
  <c r="AJ191" i="11"/>
  <c r="AJ190" i="11"/>
  <c r="AJ189" i="11"/>
  <c r="AJ188" i="11"/>
  <c r="AJ187" i="11"/>
  <c r="AJ186" i="11"/>
  <c r="AJ185" i="11"/>
  <c r="AJ184" i="11"/>
  <c r="AJ183" i="11"/>
  <c r="AJ182" i="11"/>
  <c r="AJ181" i="11"/>
  <c r="AJ180" i="11"/>
  <c r="AJ179" i="11"/>
  <c r="M174" i="11"/>
  <c r="L174" i="11"/>
  <c r="K174" i="11"/>
  <c r="J174" i="11"/>
  <c r="I174" i="11"/>
  <c r="H174" i="11"/>
  <c r="G174" i="11"/>
  <c r="F174" i="11"/>
  <c r="E174" i="11"/>
  <c r="D174" i="11"/>
  <c r="N174" i="11" s="1"/>
  <c r="C174" i="11"/>
  <c r="N173" i="11"/>
  <c r="N172" i="11"/>
  <c r="O171" i="11"/>
  <c r="N170" i="11"/>
  <c r="N169" i="11"/>
  <c r="N168" i="11"/>
  <c r="N167" i="11"/>
  <c r="N166" i="11"/>
  <c r="N165" i="11"/>
  <c r="N164" i="11"/>
  <c r="N163" i="11"/>
  <c r="N162" i="11"/>
  <c r="N161" i="11"/>
  <c r="O160" i="11"/>
  <c r="L155" i="11"/>
  <c r="K155" i="11"/>
  <c r="J155" i="11"/>
  <c r="I155" i="11"/>
  <c r="H155" i="11"/>
  <c r="G155" i="11"/>
  <c r="F155" i="11"/>
  <c r="E155" i="11"/>
  <c r="M155" i="11" s="1"/>
  <c r="D155" i="11"/>
  <c r="C155" i="11"/>
  <c r="M154" i="11"/>
  <c r="M153" i="11"/>
  <c r="M152" i="11"/>
  <c r="M151" i="11"/>
  <c r="M150" i="11"/>
  <c r="M149" i="11"/>
  <c r="M148" i="11"/>
  <c r="M147" i="11"/>
  <c r="M146" i="11"/>
  <c r="M145" i="11"/>
  <c r="M144" i="11"/>
  <c r="M143" i="11"/>
  <c r="M142" i="11"/>
  <c r="M141" i="11"/>
  <c r="D136" i="11"/>
  <c r="E136" i="11" s="1"/>
  <c r="C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M117" i="11"/>
  <c r="L117" i="11"/>
  <c r="K117" i="11"/>
  <c r="J117" i="11"/>
  <c r="I117" i="11"/>
  <c r="H117" i="11"/>
  <c r="G117" i="11"/>
  <c r="F117" i="11"/>
  <c r="E117" i="11"/>
  <c r="D117" i="11"/>
  <c r="C117" i="11"/>
  <c r="N117" i="11" s="1"/>
  <c r="N116" i="11"/>
  <c r="N115" i="11"/>
  <c r="P114" i="11"/>
  <c r="N113" i="11"/>
  <c r="N112" i="11"/>
  <c r="N111" i="11"/>
  <c r="N110" i="11"/>
  <c r="N109" i="11"/>
  <c r="N108" i="11"/>
  <c r="N107" i="11"/>
  <c r="N106" i="11"/>
  <c r="N105" i="11"/>
  <c r="N104" i="11"/>
  <c r="P103" i="11"/>
  <c r="R98" i="11"/>
  <c r="Q98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D98" i="11"/>
  <c r="C98" i="11"/>
  <c r="S98" i="11" s="1"/>
  <c r="S97" i="11"/>
  <c r="S96" i="11"/>
  <c r="S95" i="11"/>
  <c r="S94" i="11"/>
  <c r="S93" i="11"/>
  <c r="S92" i="11"/>
  <c r="S91" i="11"/>
  <c r="S90" i="11"/>
  <c r="S89" i="11"/>
  <c r="S88" i="11"/>
  <c r="S87" i="11"/>
  <c r="S86" i="11"/>
  <c r="S85" i="11"/>
  <c r="S84" i="11"/>
  <c r="I79" i="11"/>
  <c r="J79" i="11" s="1"/>
  <c r="H79" i="11"/>
  <c r="G79" i="11"/>
  <c r="F79" i="11"/>
  <c r="E79" i="11"/>
  <c r="D79" i="11"/>
  <c r="C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D61" i="11"/>
  <c r="E61" i="11" s="1"/>
  <c r="C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I43" i="11"/>
  <c r="J43" i="11" s="1"/>
  <c r="H43" i="11"/>
  <c r="G43" i="11"/>
  <c r="F43" i="11"/>
  <c r="E43" i="11"/>
  <c r="D43" i="11"/>
  <c r="C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E24" i="11"/>
  <c r="D24" i="11"/>
  <c r="C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C264" i="10"/>
  <c r="C263" i="10"/>
  <c r="C262" i="10"/>
  <c r="C261" i="10"/>
  <c r="C260" i="10"/>
  <c r="C259" i="10"/>
  <c r="C257" i="10"/>
  <c r="C256" i="10"/>
  <c r="C255" i="10"/>
  <c r="C254" i="10"/>
  <c r="C252" i="10"/>
  <c r="C251" i="10"/>
  <c r="C250" i="10"/>
  <c r="C249" i="10"/>
  <c r="C247" i="10"/>
  <c r="C246" i="10"/>
  <c r="C245" i="10"/>
  <c r="C244" i="10"/>
  <c r="C242" i="10"/>
  <c r="C241" i="10"/>
  <c r="C240" i="10"/>
  <c r="C239" i="10"/>
  <c r="C237" i="10"/>
  <c r="C236" i="10"/>
  <c r="C235" i="10"/>
  <c r="B234" i="10"/>
  <c r="I231" i="10"/>
  <c r="H231" i="10"/>
  <c r="G231" i="10"/>
  <c r="F231" i="10"/>
  <c r="E231" i="10"/>
  <c r="D231" i="10"/>
  <c r="C231" i="10"/>
  <c r="J231" i="10" s="1"/>
  <c r="J230" i="10"/>
  <c r="J229" i="10"/>
  <c r="J228" i="10"/>
  <c r="J227" i="10"/>
  <c r="J226" i="10"/>
  <c r="J225" i="10"/>
  <c r="J224" i="10"/>
  <c r="J223" i="10"/>
  <c r="J222" i="10"/>
  <c r="J221" i="10"/>
  <c r="J220" i="10"/>
  <c r="J219" i="10"/>
  <c r="J218" i="10"/>
  <c r="J217" i="10"/>
  <c r="E212" i="10"/>
  <c r="D212" i="10"/>
  <c r="C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AI193" i="10"/>
  <c r="AH193" i="10"/>
  <c r="AG193" i="10"/>
  <c r="AF193" i="10"/>
  <c r="AE193" i="10"/>
  <c r="AD193" i="10"/>
  <c r="AC193" i="10"/>
  <c r="AB193" i="10"/>
  <c r="AA193" i="10"/>
  <c r="Z193" i="10"/>
  <c r="Y193" i="10"/>
  <c r="X193" i="10"/>
  <c r="W193" i="10"/>
  <c r="V193" i="10"/>
  <c r="U193" i="10"/>
  <c r="T193" i="10"/>
  <c r="S193" i="10"/>
  <c r="R193" i="10"/>
  <c r="Q193" i="10"/>
  <c r="P193" i="10"/>
  <c r="O193" i="10"/>
  <c r="N193" i="10"/>
  <c r="M193" i="10"/>
  <c r="L193" i="10"/>
  <c r="K193" i="10"/>
  <c r="J193" i="10"/>
  <c r="I193" i="10"/>
  <c r="H193" i="10"/>
  <c r="G193" i="10"/>
  <c r="F193" i="10"/>
  <c r="E193" i="10"/>
  <c r="D193" i="10"/>
  <c r="C193" i="10"/>
  <c r="AJ193" i="10" s="1"/>
  <c r="AJ192" i="10"/>
  <c r="AJ191" i="10"/>
  <c r="AJ190" i="10"/>
  <c r="AJ189" i="10"/>
  <c r="AJ188" i="10"/>
  <c r="AJ187" i="10"/>
  <c r="AJ186" i="10"/>
  <c r="AJ185" i="10"/>
  <c r="AJ184" i="10"/>
  <c r="AJ183" i="10"/>
  <c r="AJ182" i="10"/>
  <c r="AJ181" i="10"/>
  <c r="AJ180" i="10"/>
  <c r="AJ179" i="10"/>
  <c r="M174" i="10"/>
  <c r="L174" i="10"/>
  <c r="K174" i="10"/>
  <c r="J174" i="10"/>
  <c r="I174" i="10"/>
  <c r="H174" i="10"/>
  <c r="G174" i="10"/>
  <c r="F174" i="10"/>
  <c r="E174" i="10"/>
  <c r="D174" i="10"/>
  <c r="N174" i="10" s="1"/>
  <c r="C174" i="10"/>
  <c r="N173" i="10"/>
  <c r="N172" i="10"/>
  <c r="O171" i="10"/>
  <c r="N170" i="10"/>
  <c r="N169" i="10"/>
  <c r="N168" i="10"/>
  <c r="N167" i="10"/>
  <c r="N166" i="10"/>
  <c r="N165" i="10"/>
  <c r="N164" i="10"/>
  <c r="N163" i="10"/>
  <c r="N162" i="10"/>
  <c r="N161" i="10"/>
  <c r="O160" i="10"/>
  <c r="L155" i="10"/>
  <c r="K155" i="10"/>
  <c r="J155" i="10"/>
  <c r="I155" i="10"/>
  <c r="H155" i="10"/>
  <c r="G155" i="10"/>
  <c r="F155" i="10"/>
  <c r="E155" i="10"/>
  <c r="M155" i="10" s="1"/>
  <c r="D155" i="10"/>
  <c r="C155" i="10"/>
  <c r="M154" i="10"/>
  <c r="M153" i="10"/>
  <c r="M152" i="10"/>
  <c r="M151" i="10"/>
  <c r="M150" i="10"/>
  <c r="M149" i="10"/>
  <c r="M148" i="10"/>
  <c r="M147" i="10"/>
  <c r="M146" i="10"/>
  <c r="M145" i="10"/>
  <c r="M144" i="10"/>
  <c r="M143" i="10"/>
  <c r="M142" i="10"/>
  <c r="M141" i="10"/>
  <c r="D136" i="10"/>
  <c r="E136" i="10" s="1"/>
  <c r="C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M117" i="10"/>
  <c r="L117" i="10"/>
  <c r="K117" i="10"/>
  <c r="J117" i="10"/>
  <c r="I117" i="10"/>
  <c r="H117" i="10"/>
  <c r="G117" i="10"/>
  <c r="F117" i="10"/>
  <c r="E117" i="10"/>
  <c r="D117" i="10"/>
  <c r="C117" i="10"/>
  <c r="N117" i="10" s="1"/>
  <c r="N116" i="10"/>
  <c r="N115" i="10"/>
  <c r="P114" i="10"/>
  <c r="N113" i="10"/>
  <c r="N112" i="10"/>
  <c r="N111" i="10"/>
  <c r="N110" i="10"/>
  <c r="N109" i="10"/>
  <c r="N108" i="10"/>
  <c r="N107" i="10"/>
  <c r="N106" i="10"/>
  <c r="N105" i="10"/>
  <c r="N104" i="10"/>
  <c r="P103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D98" i="10"/>
  <c r="C98" i="10"/>
  <c r="S98" i="10" s="1"/>
  <c r="S97" i="10"/>
  <c r="S96" i="10"/>
  <c r="S95" i="10"/>
  <c r="S94" i="10"/>
  <c r="S93" i="10"/>
  <c r="S92" i="10"/>
  <c r="S91" i="10"/>
  <c r="S90" i="10"/>
  <c r="S89" i="10"/>
  <c r="S88" i="10"/>
  <c r="S87" i="10"/>
  <c r="S86" i="10"/>
  <c r="S85" i="10"/>
  <c r="S84" i="10"/>
  <c r="I79" i="10"/>
  <c r="J79" i="10" s="1"/>
  <c r="H79" i="10"/>
  <c r="G79" i="10"/>
  <c r="F79" i="10"/>
  <c r="E79" i="10"/>
  <c r="D79" i="10"/>
  <c r="C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D61" i="10"/>
  <c r="E61" i="10" s="1"/>
  <c r="C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I43" i="10"/>
  <c r="J43" i="10" s="1"/>
  <c r="H43" i="10"/>
  <c r="G43" i="10"/>
  <c r="F43" i="10"/>
  <c r="E43" i="10"/>
  <c r="D43" i="10"/>
  <c r="C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E24" i="10"/>
  <c r="D24" i="10"/>
  <c r="C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C264" i="9"/>
  <c r="C263" i="9"/>
  <c r="C262" i="9"/>
  <c r="C261" i="9"/>
  <c r="C260" i="9"/>
  <c r="C259" i="9"/>
  <c r="C257" i="9"/>
  <c r="C256" i="9"/>
  <c r="C255" i="9"/>
  <c r="C254" i="9"/>
  <c r="C252" i="9"/>
  <c r="C251" i="9"/>
  <c r="C250" i="9"/>
  <c r="C249" i="9"/>
  <c r="C247" i="9"/>
  <c r="C246" i="9"/>
  <c r="C245" i="9"/>
  <c r="C244" i="9"/>
  <c r="C242" i="9"/>
  <c r="C241" i="9"/>
  <c r="C240" i="9"/>
  <c r="C239" i="9"/>
  <c r="C237" i="9"/>
  <c r="C236" i="9"/>
  <c r="C235" i="9"/>
  <c r="B234" i="9"/>
  <c r="I231" i="9"/>
  <c r="H231" i="9"/>
  <c r="G231" i="9"/>
  <c r="F231" i="9"/>
  <c r="E231" i="9"/>
  <c r="D231" i="9"/>
  <c r="C231" i="9"/>
  <c r="J231" i="9" s="1"/>
  <c r="J230" i="9"/>
  <c r="J229" i="9"/>
  <c r="J228" i="9"/>
  <c r="J227" i="9"/>
  <c r="J226" i="9"/>
  <c r="J225" i="9"/>
  <c r="J224" i="9"/>
  <c r="J223" i="9"/>
  <c r="J222" i="9"/>
  <c r="J221" i="9"/>
  <c r="J220" i="9"/>
  <c r="J219" i="9"/>
  <c r="J218" i="9"/>
  <c r="J217" i="9"/>
  <c r="E212" i="9"/>
  <c r="D212" i="9"/>
  <c r="C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AI193" i="9"/>
  <c r="AH193" i="9"/>
  <c r="AG193" i="9"/>
  <c r="AF193" i="9"/>
  <c r="AE193" i="9"/>
  <c r="AD193" i="9"/>
  <c r="AC193" i="9"/>
  <c r="AB193" i="9"/>
  <c r="AA193" i="9"/>
  <c r="Z193" i="9"/>
  <c r="Y193" i="9"/>
  <c r="X193" i="9"/>
  <c r="W193" i="9"/>
  <c r="V193" i="9"/>
  <c r="U193" i="9"/>
  <c r="T193" i="9"/>
  <c r="S193" i="9"/>
  <c r="R193" i="9"/>
  <c r="Q193" i="9"/>
  <c r="P193" i="9"/>
  <c r="O193" i="9"/>
  <c r="N193" i="9"/>
  <c r="M193" i="9"/>
  <c r="L193" i="9"/>
  <c r="K193" i="9"/>
  <c r="J193" i="9"/>
  <c r="I193" i="9"/>
  <c r="H193" i="9"/>
  <c r="G193" i="9"/>
  <c r="F193" i="9"/>
  <c r="E193" i="9"/>
  <c r="D193" i="9"/>
  <c r="C193" i="9"/>
  <c r="AJ193" i="9" s="1"/>
  <c r="AJ192" i="9"/>
  <c r="AJ191" i="9"/>
  <c r="AJ190" i="9"/>
  <c r="AJ189" i="9"/>
  <c r="AJ188" i="9"/>
  <c r="AJ187" i="9"/>
  <c r="AJ186" i="9"/>
  <c r="AJ185" i="9"/>
  <c r="AJ184" i="9"/>
  <c r="AJ183" i="9"/>
  <c r="AJ182" i="9"/>
  <c r="AJ181" i="9"/>
  <c r="AJ180" i="9"/>
  <c r="AJ179" i="9"/>
  <c r="M174" i="9"/>
  <c r="L174" i="9"/>
  <c r="K174" i="9"/>
  <c r="J174" i="9"/>
  <c r="I174" i="9"/>
  <c r="H174" i="9"/>
  <c r="G174" i="9"/>
  <c r="F174" i="9"/>
  <c r="E174" i="9"/>
  <c r="D174" i="9"/>
  <c r="N174" i="9" s="1"/>
  <c r="C174" i="9"/>
  <c r="N173" i="9"/>
  <c r="N172" i="9"/>
  <c r="O171" i="9"/>
  <c r="N170" i="9"/>
  <c r="N169" i="9"/>
  <c r="N168" i="9"/>
  <c r="N167" i="9"/>
  <c r="N166" i="9"/>
  <c r="N165" i="9"/>
  <c r="N164" i="9"/>
  <c r="N163" i="9"/>
  <c r="N162" i="9"/>
  <c r="N161" i="9"/>
  <c r="O160" i="9"/>
  <c r="L155" i="9"/>
  <c r="K155" i="9"/>
  <c r="J155" i="9"/>
  <c r="I155" i="9"/>
  <c r="H155" i="9"/>
  <c r="G155" i="9"/>
  <c r="F155" i="9"/>
  <c r="E155" i="9"/>
  <c r="M155" i="9" s="1"/>
  <c r="D155" i="9"/>
  <c r="C155" i="9"/>
  <c r="M154" i="9"/>
  <c r="M153" i="9"/>
  <c r="M152" i="9"/>
  <c r="M151" i="9"/>
  <c r="M150" i="9"/>
  <c r="M149" i="9"/>
  <c r="M148" i="9"/>
  <c r="M147" i="9"/>
  <c r="M146" i="9"/>
  <c r="M145" i="9"/>
  <c r="M144" i="9"/>
  <c r="M143" i="9"/>
  <c r="M142" i="9"/>
  <c r="M141" i="9"/>
  <c r="D136" i="9"/>
  <c r="E136" i="9" s="1"/>
  <c r="C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M117" i="9"/>
  <c r="L117" i="9"/>
  <c r="K117" i="9"/>
  <c r="J117" i="9"/>
  <c r="I117" i="9"/>
  <c r="H117" i="9"/>
  <c r="G117" i="9"/>
  <c r="F117" i="9"/>
  <c r="E117" i="9"/>
  <c r="D117" i="9"/>
  <c r="N117" i="9" s="1"/>
  <c r="C117" i="9"/>
  <c r="N116" i="9"/>
  <c r="N115" i="9"/>
  <c r="P114" i="9"/>
  <c r="N113" i="9"/>
  <c r="N112" i="9"/>
  <c r="N111" i="9"/>
  <c r="N110" i="9"/>
  <c r="N109" i="9"/>
  <c r="N108" i="9"/>
  <c r="N107" i="9"/>
  <c r="N106" i="9"/>
  <c r="N105" i="9"/>
  <c r="N104" i="9"/>
  <c r="P103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S98" i="9" s="1"/>
  <c r="S97" i="9"/>
  <c r="S96" i="9"/>
  <c r="S95" i="9"/>
  <c r="S94" i="9"/>
  <c r="S93" i="9"/>
  <c r="S92" i="9"/>
  <c r="S91" i="9"/>
  <c r="S90" i="9"/>
  <c r="S89" i="9"/>
  <c r="S88" i="9"/>
  <c r="S87" i="9"/>
  <c r="S86" i="9"/>
  <c r="S85" i="9"/>
  <c r="S84" i="9"/>
  <c r="I79" i="9"/>
  <c r="J79" i="9" s="1"/>
  <c r="H79" i="9"/>
  <c r="G79" i="9"/>
  <c r="F79" i="9"/>
  <c r="E79" i="9"/>
  <c r="D79" i="9"/>
  <c r="C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E61" i="9"/>
  <c r="D61" i="9"/>
  <c r="C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I43" i="9"/>
  <c r="H43" i="9"/>
  <c r="J43" i="9" s="1"/>
  <c r="G43" i="9"/>
  <c r="F43" i="9"/>
  <c r="E43" i="9"/>
  <c r="D43" i="9"/>
  <c r="C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E24" i="9"/>
  <c r="D24" i="9"/>
  <c r="C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C264" i="8"/>
  <c r="C263" i="8"/>
  <c r="C262" i="8"/>
  <c r="C261" i="8"/>
  <c r="C260" i="8"/>
  <c r="C259" i="8"/>
  <c r="C257" i="8"/>
  <c r="C256" i="8"/>
  <c r="C255" i="8"/>
  <c r="C254" i="8"/>
  <c r="C252" i="8"/>
  <c r="C251" i="8"/>
  <c r="C250" i="8"/>
  <c r="C249" i="8"/>
  <c r="C247" i="8"/>
  <c r="C246" i="8"/>
  <c r="C245" i="8"/>
  <c r="C244" i="8"/>
  <c r="C242" i="8"/>
  <c r="C241" i="8"/>
  <c r="C240" i="8"/>
  <c r="C239" i="8"/>
  <c r="C237" i="8"/>
  <c r="C236" i="8"/>
  <c r="C235" i="8"/>
  <c r="B234" i="8"/>
  <c r="I231" i="8"/>
  <c r="H231" i="8"/>
  <c r="G231" i="8"/>
  <c r="F231" i="8"/>
  <c r="E231" i="8"/>
  <c r="D231" i="8"/>
  <c r="C231" i="8"/>
  <c r="J231" i="8" s="1"/>
  <c r="J230" i="8"/>
  <c r="J229" i="8"/>
  <c r="J228" i="8"/>
  <c r="J227" i="8"/>
  <c r="J226" i="8"/>
  <c r="J225" i="8"/>
  <c r="J224" i="8"/>
  <c r="J223" i="8"/>
  <c r="J222" i="8"/>
  <c r="J221" i="8"/>
  <c r="J220" i="8"/>
  <c r="J219" i="8"/>
  <c r="J218" i="8"/>
  <c r="J217" i="8"/>
  <c r="D212" i="8"/>
  <c r="E212" i="8" s="1"/>
  <c r="C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AI193" i="8"/>
  <c r="AH193" i="8"/>
  <c r="AG193" i="8"/>
  <c r="AF193" i="8"/>
  <c r="AE193" i="8"/>
  <c r="AD193" i="8"/>
  <c r="AC193" i="8"/>
  <c r="AB193" i="8"/>
  <c r="AA193" i="8"/>
  <c r="Z193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F193" i="8"/>
  <c r="E193" i="8"/>
  <c r="D193" i="8"/>
  <c r="AJ193" i="8" s="1"/>
  <c r="C193" i="8"/>
  <c r="AJ192" i="8"/>
  <c r="AJ191" i="8"/>
  <c r="AJ190" i="8"/>
  <c r="AJ189" i="8"/>
  <c r="AJ188" i="8"/>
  <c r="AJ187" i="8"/>
  <c r="AJ186" i="8"/>
  <c r="AJ185" i="8"/>
  <c r="AJ184" i="8"/>
  <c r="AJ183" i="8"/>
  <c r="AJ182" i="8"/>
  <c r="AJ181" i="8"/>
  <c r="AJ180" i="8"/>
  <c r="AJ179" i="8"/>
  <c r="M174" i="8"/>
  <c r="L174" i="8"/>
  <c r="K174" i="8"/>
  <c r="J174" i="8"/>
  <c r="I174" i="8"/>
  <c r="H174" i="8"/>
  <c r="G174" i="8"/>
  <c r="F174" i="8"/>
  <c r="E174" i="8"/>
  <c r="D174" i="8"/>
  <c r="N174" i="8" s="1"/>
  <c r="C174" i="8"/>
  <c r="N173" i="8"/>
  <c r="N172" i="8"/>
  <c r="O171" i="8"/>
  <c r="N170" i="8"/>
  <c r="N169" i="8"/>
  <c r="N168" i="8"/>
  <c r="N167" i="8"/>
  <c r="N166" i="8"/>
  <c r="N165" i="8"/>
  <c r="N164" i="8"/>
  <c r="N163" i="8"/>
  <c r="N162" i="8"/>
  <c r="N161" i="8"/>
  <c r="O160" i="8"/>
  <c r="L155" i="8"/>
  <c r="K155" i="8"/>
  <c r="J155" i="8"/>
  <c r="I155" i="8"/>
  <c r="H155" i="8"/>
  <c r="G155" i="8"/>
  <c r="F155" i="8"/>
  <c r="E155" i="8"/>
  <c r="M155" i="8" s="1"/>
  <c r="D155" i="8"/>
  <c r="C155" i="8"/>
  <c r="M154" i="8"/>
  <c r="M153" i="8"/>
  <c r="M152" i="8"/>
  <c r="M151" i="8"/>
  <c r="M150" i="8"/>
  <c r="M149" i="8"/>
  <c r="M148" i="8"/>
  <c r="M147" i="8"/>
  <c r="M146" i="8"/>
  <c r="M145" i="8"/>
  <c r="M144" i="8"/>
  <c r="M143" i="8"/>
  <c r="M142" i="8"/>
  <c r="M141" i="8"/>
  <c r="E136" i="8"/>
  <c r="D136" i="8"/>
  <c r="C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M117" i="8"/>
  <c r="L117" i="8"/>
  <c r="K117" i="8"/>
  <c r="J117" i="8"/>
  <c r="I117" i="8"/>
  <c r="H117" i="8"/>
  <c r="G117" i="8"/>
  <c r="F117" i="8"/>
  <c r="E117" i="8"/>
  <c r="D117" i="8"/>
  <c r="C117" i="8"/>
  <c r="N117" i="8" s="1"/>
  <c r="N116" i="8"/>
  <c r="N115" i="8"/>
  <c r="P114" i="8"/>
  <c r="N113" i="8"/>
  <c r="N112" i="8"/>
  <c r="N111" i="8"/>
  <c r="N110" i="8"/>
  <c r="N109" i="8"/>
  <c r="N108" i="8"/>
  <c r="N107" i="8"/>
  <c r="N106" i="8"/>
  <c r="N105" i="8"/>
  <c r="N104" i="8"/>
  <c r="P103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S98" i="8" s="1"/>
  <c r="S97" i="8"/>
  <c r="S96" i="8"/>
  <c r="S95" i="8"/>
  <c r="S94" i="8"/>
  <c r="S93" i="8"/>
  <c r="S92" i="8"/>
  <c r="S91" i="8"/>
  <c r="S90" i="8"/>
  <c r="S89" i="8"/>
  <c r="S88" i="8"/>
  <c r="S87" i="8"/>
  <c r="S86" i="8"/>
  <c r="S85" i="8"/>
  <c r="S84" i="8"/>
  <c r="I79" i="8"/>
  <c r="J79" i="8" s="1"/>
  <c r="H79" i="8"/>
  <c r="G79" i="8"/>
  <c r="F79" i="8"/>
  <c r="E79" i="8"/>
  <c r="D79" i="8"/>
  <c r="C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E61" i="8"/>
  <c r="D61" i="8"/>
  <c r="C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I43" i="8"/>
  <c r="H43" i="8"/>
  <c r="J43" i="8" s="1"/>
  <c r="G43" i="8"/>
  <c r="F43" i="8"/>
  <c r="E43" i="8"/>
  <c r="D43" i="8"/>
  <c r="C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E24" i="8"/>
  <c r="D24" i="8"/>
  <c r="C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C264" i="7"/>
  <c r="C263" i="7"/>
  <c r="C262" i="7"/>
  <c r="C261" i="7"/>
  <c r="C260" i="7"/>
  <c r="C259" i="7"/>
  <c r="C257" i="7"/>
  <c r="C256" i="7"/>
  <c r="C255" i="7"/>
  <c r="C254" i="7"/>
  <c r="C252" i="7"/>
  <c r="C251" i="7"/>
  <c r="C250" i="7"/>
  <c r="C249" i="7"/>
  <c r="C247" i="7"/>
  <c r="C246" i="7"/>
  <c r="C245" i="7"/>
  <c r="C244" i="7"/>
  <c r="C242" i="7"/>
  <c r="C241" i="7"/>
  <c r="C240" i="7"/>
  <c r="C239" i="7"/>
  <c r="C237" i="7"/>
  <c r="C236" i="7"/>
  <c r="C235" i="7"/>
  <c r="B234" i="7"/>
  <c r="I231" i="7"/>
  <c r="H231" i="7"/>
  <c r="G231" i="7"/>
  <c r="F231" i="7"/>
  <c r="E231" i="7"/>
  <c r="J231" i="7" s="1"/>
  <c r="D231" i="7"/>
  <c r="C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D212" i="7"/>
  <c r="E212" i="7" s="1"/>
  <c r="C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AI193" i="7"/>
  <c r="AH193" i="7"/>
  <c r="AG193" i="7"/>
  <c r="AF193" i="7"/>
  <c r="AE193" i="7"/>
  <c r="AD193" i="7"/>
  <c r="AC193" i="7"/>
  <c r="AB193" i="7"/>
  <c r="AA193" i="7"/>
  <c r="Z193" i="7"/>
  <c r="Y193" i="7"/>
  <c r="X193" i="7"/>
  <c r="W193" i="7"/>
  <c r="V193" i="7"/>
  <c r="U193" i="7"/>
  <c r="T193" i="7"/>
  <c r="S193" i="7"/>
  <c r="R193" i="7"/>
  <c r="Q193" i="7"/>
  <c r="P193" i="7"/>
  <c r="O193" i="7"/>
  <c r="N193" i="7"/>
  <c r="M193" i="7"/>
  <c r="L193" i="7"/>
  <c r="K193" i="7"/>
  <c r="J193" i="7"/>
  <c r="I193" i="7"/>
  <c r="H193" i="7"/>
  <c r="G193" i="7"/>
  <c r="F193" i="7"/>
  <c r="E193" i="7"/>
  <c r="D193" i="7"/>
  <c r="C193" i="7"/>
  <c r="AJ193" i="7" s="1"/>
  <c r="AJ192" i="7"/>
  <c r="AJ191" i="7"/>
  <c r="AJ190" i="7"/>
  <c r="AJ189" i="7"/>
  <c r="AJ188" i="7"/>
  <c r="AJ187" i="7"/>
  <c r="AJ186" i="7"/>
  <c r="AJ185" i="7"/>
  <c r="AJ184" i="7"/>
  <c r="AJ183" i="7"/>
  <c r="AJ182" i="7"/>
  <c r="AJ181" i="7"/>
  <c r="AJ180" i="7"/>
  <c r="AJ179" i="7"/>
  <c r="M174" i="7"/>
  <c r="L174" i="7"/>
  <c r="K174" i="7"/>
  <c r="J174" i="7"/>
  <c r="I174" i="7"/>
  <c r="H174" i="7"/>
  <c r="G174" i="7"/>
  <c r="F174" i="7"/>
  <c r="E174" i="7"/>
  <c r="D174" i="7"/>
  <c r="N174" i="7" s="1"/>
  <c r="C174" i="7"/>
  <c r="N173" i="7"/>
  <c r="N172" i="7"/>
  <c r="O171" i="7"/>
  <c r="N170" i="7"/>
  <c r="N169" i="7"/>
  <c r="N168" i="7"/>
  <c r="N167" i="7"/>
  <c r="N166" i="7"/>
  <c r="N165" i="7"/>
  <c r="N164" i="7"/>
  <c r="N163" i="7"/>
  <c r="N162" i="7"/>
  <c r="N161" i="7"/>
  <c r="O160" i="7"/>
  <c r="L155" i="7"/>
  <c r="K155" i="7"/>
  <c r="J155" i="7"/>
  <c r="I155" i="7"/>
  <c r="H155" i="7"/>
  <c r="G155" i="7"/>
  <c r="F155" i="7"/>
  <c r="E155" i="7"/>
  <c r="M155" i="7" s="1"/>
  <c r="D155" i="7"/>
  <c r="C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D136" i="7"/>
  <c r="E136" i="7" s="1"/>
  <c r="C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M117" i="7"/>
  <c r="L117" i="7"/>
  <c r="K117" i="7"/>
  <c r="J117" i="7"/>
  <c r="I117" i="7"/>
  <c r="H117" i="7"/>
  <c r="G117" i="7"/>
  <c r="F117" i="7"/>
  <c r="E117" i="7"/>
  <c r="D117" i="7"/>
  <c r="C117" i="7"/>
  <c r="N117" i="7" s="1"/>
  <c r="N116" i="7"/>
  <c r="N115" i="7"/>
  <c r="P114" i="7"/>
  <c r="N113" i="7"/>
  <c r="N112" i="7"/>
  <c r="N111" i="7"/>
  <c r="N110" i="7"/>
  <c r="N109" i="7"/>
  <c r="N108" i="7"/>
  <c r="N107" i="7"/>
  <c r="N106" i="7"/>
  <c r="N105" i="7"/>
  <c r="N104" i="7"/>
  <c r="P103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S98" i="7" s="1"/>
  <c r="S97" i="7"/>
  <c r="S96" i="7"/>
  <c r="S95" i="7"/>
  <c r="S94" i="7"/>
  <c r="S93" i="7"/>
  <c r="S92" i="7"/>
  <c r="S91" i="7"/>
  <c r="S90" i="7"/>
  <c r="S89" i="7"/>
  <c r="S88" i="7"/>
  <c r="S87" i="7"/>
  <c r="S86" i="7"/>
  <c r="S85" i="7"/>
  <c r="S84" i="7"/>
  <c r="I79" i="7"/>
  <c r="J79" i="7" s="1"/>
  <c r="H79" i="7"/>
  <c r="G79" i="7"/>
  <c r="F79" i="7"/>
  <c r="E79" i="7"/>
  <c r="D79" i="7"/>
  <c r="C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D61" i="7"/>
  <c r="E61" i="7" s="1"/>
  <c r="C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I43" i="7"/>
  <c r="J43" i="7" s="1"/>
  <c r="H43" i="7"/>
  <c r="G43" i="7"/>
  <c r="F43" i="7"/>
  <c r="E43" i="7"/>
  <c r="D43" i="7"/>
  <c r="C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E24" i="7"/>
  <c r="D24" i="7"/>
  <c r="C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C264" i="6"/>
  <c r="C263" i="6"/>
  <c r="C262" i="6"/>
  <c r="C261" i="6"/>
  <c r="C260" i="6"/>
  <c r="C259" i="6"/>
  <c r="C257" i="6"/>
  <c r="C256" i="6"/>
  <c r="C255" i="6"/>
  <c r="C254" i="6"/>
  <c r="C252" i="6"/>
  <c r="C251" i="6"/>
  <c r="C250" i="6"/>
  <c r="C249" i="6"/>
  <c r="C247" i="6"/>
  <c r="C246" i="6"/>
  <c r="C245" i="6"/>
  <c r="C244" i="6"/>
  <c r="C242" i="6"/>
  <c r="C241" i="6"/>
  <c r="C240" i="6"/>
  <c r="C239" i="6"/>
  <c r="C237" i="6"/>
  <c r="C236" i="6"/>
  <c r="C235" i="6"/>
  <c r="B234" i="6"/>
  <c r="I231" i="6"/>
  <c r="H231" i="6"/>
  <c r="G231" i="6"/>
  <c r="F231" i="6"/>
  <c r="E231" i="6"/>
  <c r="D231" i="6"/>
  <c r="C231" i="6"/>
  <c r="J231" i="6" s="1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E212" i="6"/>
  <c r="D212" i="6"/>
  <c r="C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AI193" i="6"/>
  <c r="AH193" i="6"/>
  <c r="AG193" i="6"/>
  <c r="AF193" i="6"/>
  <c r="AE193" i="6"/>
  <c r="AD193" i="6"/>
  <c r="AC193" i="6"/>
  <c r="AB193" i="6"/>
  <c r="AA193" i="6"/>
  <c r="Z193" i="6"/>
  <c r="Y193" i="6"/>
  <c r="X193" i="6"/>
  <c r="W193" i="6"/>
  <c r="V193" i="6"/>
  <c r="U193" i="6"/>
  <c r="T193" i="6"/>
  <c r="S193" i="6"/>
  <c r="R193" i="6"/>
  <c r="Q193" i="6"/>
  <c r="P193" i="6"/>
  <c r="O193" i="6"/>
  <c r="N193" i="6"/>
  <c r="M193" i="6"/>
  <c r="L193" i="6"/>
  <c r="K193" i="6"/>
  <c r="J193" i="6"/>
  <c r="I193" i="6"/>
  <c r="H193" i="6"/>
  <c r="G193" i="6"/>
  <c r="F193" i="6"/>
  <c r="E193" i="6"/>
  <c r="D193" i="6"/>
  <c r="C193" i="6"/>
  <c r="AJ193" i="6" s="1"/>
  <c r="AJ192" i="6"/>
  <c r="AJ191" i="6"/>
  <c r="AJ190" i="6"/>
  <c r="AJ189" i="6"/>
  <c r="AJ188" i="6"/>
  <c r="AJ187" i="6"/>
  <c r="AJ186" i="6"/>
  <c r="AJ185" i="6"/>
  <c r="AJ184" i="6"/>
  <c r="AJ183" i="6"/>
  <c r="AJ182" i="6"/>
  <c r="AJ181" i="6"/>
  <c r="AJ180" i="6"/>
  <c r="AJ179" i="6"/>
  <c r="M174" i="6"/>
  <c r="L174" i="6"/>
  <c r="K174" i="6"/>
  <c r="J174" i="6"/>
  <c r="I174" i="6"/>
  <c r="H174" i="6"/>
  <c r="G174" i="6"/>
  <c r="F174" i="6"/>
  <c r="E174" i="6"/>
  <c r="D174" i="6"/>
  <c r="N174" i="6" s="1"/>
  <c r="C174" i="6"/>
  <c r="N173" i="6"/>
  <c r="N172" i="6"/>
  <c r="O171" i="6"/>
  <c r="N170" i="6"/>
  <c r="N169" i="6"/>
  <c r="N168" i="6"/>
  <c r="N167" i="6"/>
  <c r="N166" i="6"/>
  <c r="N165" i="6"/>
  <c r="N164" i="6"/>
  <c r="N163" i="6"/>
  <c r="N162" i="6"/>
  <c r="N161" i="6"/>
  <c r="O160" i="6"/>
  <c r="L155" i="6"/>
  <c r="K155" i="6"/>
  <c r="J155" i="6"/>
  <c r="I155" i="6"/>
  <c r="H155" i="6"/>
  <c r="G155" i="6"/>
  <c r="F155" i="6"/>
  <c r="E155" i="6"/>
  <c r="M155" i="6" s="1"/>
  <c r="D155" i="6"/>
  <c r="C155" i="6"/>
  <c r="M154" i="6"/>
  <c r="M153" i="6"/>
  <c r="M152" i="6"/>
  <c r="M151" i="6"/>
  <c r="M150" i="6"/>
  <c r="M149" i="6"/>
  <c r="M148" i="6"/>
  <c r="M147" i="6"/>
  <c r="M146" i="6"/>
  <c r="M145" i="6"/>
  <c r="M144" i="6"/>
  <c r="M143" i="6"/>
  <c r="M142" i="6"/>
  <c r="M141" i="6"/>
  <c r="D136" i="6"/>
  <c r="E136" i="6" s="1"/>
  <c r="C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M117" i="6"/>
  <c r="L117" i="6"/>
  <c r="K117" i="6"/>
  <c r="J117" i="6"/>
  <c r="I117" i="6"/>
  <c r="H117" i="6"/>
  <c r="G117" i="6"/>
  <c r="F117" i="6"/>
  <c r="E117" i="6"/>
  <c r="D117" i="6"/>
  <c r="C117" i="6"/>
  <c r="N117" i="6" s="1"/>
  <c r="N116" i="6"/>
  <c r="N115" i="6"/>
  <c r="P114" i="6"/>
  <c r="N113" i="6"/>
  <c r="N112" i="6"/>
  <c r="N111" i="6"/>
  <c r="N110" i="6"/>
  <c r="N109" i="6"/>
  <c r="N108" i="6"/>
  <c r="N107" i="6"/>
  <c r="N106" i="6"/>
  <c r="N105" i="6"/>
  <c r="N104" i="6"/>
  <c r="P103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S98" i="6" s="1"/>
  <c r="S97" i="6"/>
  <c r="S96" i="6"/>
  <c r="S95" i="6"/>
  <c r="S94" i="6"/>
  <c r="S93" i="6"/>
  <c r="S92" i="6"/>
  <c r="S91" i="6"/>
  <c r="S90" i="6"/>
  <c r="S89" i="6"/>
  <c r="S88" i="6"/>
  <c r="S87" i="6"/>
  <c r="S86" i="6"/>
  <c r="S85" i="6"/>
  <c r="S84" i="6"/>
  <c r="I79" i="6"/>
  <c r="J79" i="6" s="1"/>
  <c r="H79" i="6"/>
  <c r="G79" i="6"/>
  <c r="F79" i="6"/>
  <c r="E79" i="6"/>
  <c r="D79" i="6"/>
  <c r="C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D61" i="6"/>
  <c r="E61" i="6" s="1"/>
  <c r="C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I43" i="6"/>
  <c r="J43" i="6" s="1"/>
  <c r="H43" i="6"/>
  <c r="G43" i="6"/>
  <c r="F43" i="6"/>
  <c r="E43" i="6"/>
  <c r="D43" i="6"/>
  <c r="C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E24" i="6"/>
  <c r="D24" i="6"/>
  <c r="C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C264" i="5"/>
  <c r="C263" i="5"/>
  <c r="C262" i="5"/>
  <c r="C261" i="5"/>
  <c r="C260" i="5"/>
  <c r="C259" i="5"/>
  <c r="C257" i="5"/>
  <c r="C256" i="5"/>
  <c r="C255" i="5"/>
  <c r="C254" i="5"/>
  <c r="C252" i="5"/>
  <c r="C251" i="5"/>
  <c r="C250" i="5"/>
  <c r="C249" i="5"/>
  <c r="C247" i="5"/>
  <c r="C246" i="5"/>
  <c r="C245" i="5"/>
  <c r="C244" i="5"/>
  <c r="C242" i="5"/>
  <c r="C241" i="5"/>
  <c r="C240" i="5"/>
  <c r="C239" i="5"/>
  <c r="C237" i="5"/>
  <c r="C236" i="5"/>
  <c r="C235" i="5"/>
  <c r="B234" i="5"/>
  <c r="I231" i="5"/>
  <c r="H231" i="5"/>
  <c r="G231" i="5"/>
  <c r="F231" i="5"/>
  <c r="E231" i="5"/>
  <c r="D231" i="5"/>
  <c r="C231" i="5"/>
  <c r="J231" i="5" s="1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E212" i="5"/>
  <c r="D212" i="5"/>
  <c r="C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AI193" i="5"/>
  <c r="AH193" i="5"/>
  <c r="AG193" i="5"/>
  <c r="AF193" i="5"/>
  <c r="AE193" i="5"/>
  <c r="AD193" i="5"/>
  <c r="AC193" i="5"/>
  <c r="AB193" i="5"/>
  <c r="AA193" i="5"/>
  <c r="Z193" i="5"/>
  <c r="Y193" i="5"/>
  <c r="X193" i="5"/>
  <c r="W193" i="5"/>
  <c r="V193" i="5"/>
  <c r="U193" i="5"/>
  <c r="T193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C193" i="5"/>
  <c r="AJ193" i="5" s="1"/>
  <c r="AJ192" i="5"/>
  <c r="AJ191" i="5"/>
  <c r="AJ190" i="5"/>
  <c r="AJ189" i="5"/>
  <c r="AJ188" i="5"/>
  <c r="AJ187" i="5"/>
  <c r="AJ186" i="5"/>
  <c r="AJ185" i="5"/>
  <c r="AJ184" i="5"/>
  <c r="AJ183" i="5"/>
  <c r="AJ182" i="5"/>
  <c r="AJ181" i="5"/>
  <c r="AJ180" i="5"/>
  <c r="AJ179" i="5"/>
  <c r="M174" i="5"/>
  <c r="L174" i="5"/>
  <c r="K174" i="5"/>
  <c r="J174" i="5"/>
  <c r="I174" i="5"/>
  <c r="H174" i="5"/>
  <c r="G174" i="5"/>
  <c r="F174" i="5"/>
  <c r="E174" i="5"/>
  <c r="D174" i="5"/>
  <c r="N174" i="5" s="1"/>
  <c r="C174" i="5"/>
  <c r="N173" i="5"/>
  <c r="N172" i="5"/>
  <c r="O171" i="5"/>
  <c r="N170" i="5"/>
  <c r="N169" i="5"/>
  <c r="N168" i="5"/>
  <c r="N167" i="5"/>
  <c r="N166" i="5"/>
  <c r="N165" i="5"/>
  <c r="N164" i="5"/>
  <c r="N163" i="5"/>
  <c r="N162" i="5"/>
  <c r="N161" i="5"/>
  <c r="O160" i="5"/>
  <c r="L155" i="5"/>
  <c r="K155" i="5"/>
  <c r="J155" i="5"/>
  <c r="I155" i="5"/>
  <c r="H155" i="5"/>
  <c r="G155" i="5"/>
  <c r="F155" i="5"/>
  <c r="E155" i="5"/>
  <c r="D155" i="5"/>
  <c r="C155" i="5"/>
  <c r="M155" i="5" s="1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E136" i="5"/>
  <c r="D136" i="5"/>
  <c r="C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M117" i="5"/>
  <c r="L117" i="5"/>
  <c r="K117" i="5"/>
  <c r="J117" i="5"/>
  <c r="I117" i="5"/>
  <c r="H117" i="5"/>
  <c r="G117" i="5"/>
  <c r="F117" i="5"/>
  <c r="E117" i="5"/>
  <c r="D117" i="5"/>
  <c r="C117" i="5"/>
  <c r="N117" i="5" s="1"/>
  <c r="N116" i="5"/>
  <c r="N115" i="5"/>
  <c r="P114" i="5"/>
  <c r="N113" i="5"/>
  <c r="N112" i="5"/>
  <c r="N111" i="5"/>
  <c r="N110" i="5"/>
  <c r="N109" i="5"/>
  <c r="N108" i="5"/>
  <c r="N107" i="5"/>
  <c r="N106" i="5"/>
  <c r="N105" i="5"/>
  <c r="N104" i="5"/>
  <c r="P103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S98" i="5" s="1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I79" i="5"/>
  <c r="J79" i="5" s="1"/>
  <c r="H79" i="5"/>
  <c r="G79" i="5"/>
  <c r="F79" i="5"/>
  <c r="E79" i="5"/>
  <c r="D79" i="5"/>
  <c r="C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E61" i="5"/>
  <c r="D61" i="5"/>
  <c r="C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I43" i="5"/>
  <c r="J43" i="5" s="1"/>
  <c r="H43" i="5"/>
  <c r="G43" i="5"/>
  <c r="F43" i="5"/>
  <c r="E43" i="5"/>
  <c r="D43" i="5"/>
  <c r="C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D24" i="5"/>
  <c r="E24" i="5" s="1"/>
  <c r="C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P114" i="4"/>
  <c r="O171" i="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C24" i="14"/>
  <c r="D24" i="14"/>
  <c r="E24" i="14" s="1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C43" i="14"/>
  <c r="D43" i="14"/>
  <c r="E43" i="14"/>
  <c r="F43" i="14"/>
  <c r="G43" i="14"/>
  <c r="H43" i="14"/>
  <c r="I43" i="14"/>
  <c r="J43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C61" i="14"/>
  <c r="D61" i="14"/>
  <c r="E61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C79" i="14"/>
  <c r="D79" i="14"/>
  <c r="E79" i="14"/>
  <c r="F79" i="14"/>
  <c r="G79" i="14"/>
  <c r="H79" i="14"/>
  <c r="J79" i="14" s="1"/>
  <c r="I79" i="14"/>
  <c r="S84" i="14"/>
  <c r="S85" i="14"/>
  <c r="S86" i="14"/>
  <c r="S87" i="14"/>
  <c r="S88" i="14"/>
  <c r="S89" i="14"/>
  <c r="S90" i="14"/>
  <c r="S91" i="14"/>
  <c r="S92" i="14"/>
  <c r="S93" i="14"/>
  <c r="S94" i="14"/>
  <c r="S95" i="14"/>
  <c r="S96" i="14"/>
  <c r="S97" i="14"/>
  <c r="C98" i="14"/>
  <c r="D98" i="14"/>
  <c r="E98" i="14"/>
  <c r="F98" i="14"/>
  <c r="G98" i="14"/>
  <c r="H98" i="14"/>
  <c r="I98" i="14"/>
  <c r="J98" i="14"/>
  <c r="K98" i="14"/>
  <c r="L98" i="14"/>
  <c r="M98" i="14"/>
  <c r="N98" i="14"/>
  <c r="O98" i="14"/>
  <c r="P98" i="14"/>
  <c r="Q98" i="14"/>
  <c r="R98" i="14"/>
  <c r="S98" i="14" s="1"/>
  <c r="P103" i="14"/>
  <c r="N104" i="14"/>
  <c r="P105" i="14"/>
  <c r="N106" i="14"/>
  <c r="N107" i="14"/>
  <c r="N108" i="14"/>
  <c r="N109" i="14"/>
  <c r="N110" i="14"/>
  <c r="N111" i="14"/>
  <c r="N112" i="14"/>
  <c r="N113" i="14"/>
  <c r="N114" i="14"/>
  <c r="N116" i="14"/>
  <c r="C117" i="14"/>
  <c r="D117" i="14"/>
  <c r="E117" i="14"/>
  <c r="F117" i="14"/>
  <c r="G117" i="14"/>
  <c r="N117" i="14" s="1"/>
  <c r="H117" i="14"/>
  <c r="I117" i="14"/>
  <c r="J117" i="14"/>
  <c r="K117" i="14"/>
  <c r="L117" i="14"/>
  <c r="M117" i="14"/>
  <c r="E122" i="14"/>
  <c r="E123" i="14"/>
  <c r="E124" i="14"/>
  <c r="E125" i="14"/>
  <c r="E126" i="14"/>
  <c r="E127" i="14"/>
  <c r="E128" i="14"/>
  <c r="E129" i="14"/>
  <c r="E130" i="14"/>
  <c r="E131" i="14"/>
  <c r="E132" i="14"/>
  <c r="E133" i="14"/>
  <c r="E134" i="14"/>
  <c r="E135" i="14"/>
  <c r="C136" i="14"/>
  <c r="D136" i="14"/>
  <c r="E136" i="14"/>
  <c r="M141" i="14"/>
  <c r="M142" i="14"/>
  <c r="M143" i="14"/>
  <c r="M144" i="14"/>
  <c r="M145" i="14"/>
  <c r="M146" i="14"/>
  <c r="M147" i="14"/>
  <c r="M148" i="14"/>
  <c r="M149" i="14"/>
  <c r="M150" i="14"/>
  <c r="M151" i="14"/>
  <c r="M152" i="14"/>
  <c r="M153" i="14"/>
  <c r="M154" i="14"/>
  <c r="C155" i="14"/>
  <c r="D155" i="14"/>
  <c r="E155" i="14"/>
  <c r="F155" i="14"/>
  <c r="G155" i="14"/>
  <c r="H155" i="14"/>
  <c r="I155" i="14"/>
  <c r="J155" i="14"/>
  <c r="K155" i="14"/>
  <c r="M155" i="14" s="1"/>
  <c r="L155" i="14"/>
  <c r="O160" i="14"/>
  <c r="N161" i="14"/>
  <c r="O162" i="14"/>
  <c r="N163" i="14"/>
  <c r="N164" i="14"/>
  <c r="N165" i="14"/>
  <c r="N166" i="14"/>
  <c r="N167" i="14"/>
  <c r="N168" i="14"/>
  <c r="N169" i="14"/>
  <c r="N170" i="14"/>
  <c r="N171" i="14"/>
  <c r="N173" i="14"/>
  <c r="C174" i="14"/>
  <c r="D174" i="14"/>
  <c r="E174" i="14"/>
  <c r="F174" i="14"/>
  <c r="G174" i="14"/>
  <c r="H174" i="14"/>
  <c r="I174" i="14"/>
  <c r="J174" i="14"/>
  <c r="K174" i="14"/>
  <c r="L174" i="14"/>
  <c r="M174" i="14"/>
  <c r="N174" i="14"/>
  <c r="AJ179" i="14"/>
  <c r="AJ180" i="14"/>
  <c r="AJ181" i="14"/>
  <c r="AJ182" i="14"/>
  <c r="AJ183" i="14"/>
  <c r="AJ184" i="14"/>
  <c r="AJ185" i="14"/>
  <c r="AJ186" i="14"/>
  <c r="AJ187" i="14"/>
  <c r="AJ188" i="14"/>
  <c r="AJ189" i="14"/>
  <c r="AJ190" i="14"/>
  <c r="AJ191" i="14"/>
  <c r="AJ192" i="14"/>
  <c r="C193" i="14"/>
  <c r="D193" i="14"/>
  <c r="E193" i="14"/>
  <c r="F193" i="14"/>
  <c r="G193" i="14"/>
  <c r="H193" i="14"/>
  <c r="I193" i="14"/>
  <c r="J193" i="14"/>
  <c r="K193" i="14"/>
  <c r="L193" i="14"/>
  <c r="M193" i="14"/>
  <c r="N193" i="14"/>
  <c r="O193" i="14"/>
  <c r="P193" i="14"/>
  <c r="Q193" i="14"/>
  <c r="R193" i="14"/>
  <c r="S193" i="14"/>
  <c r="T193" i="14"/>
  <c r="U193" i="14"/>
  <c r="V193" i="14"/>
  <c r="W193" i="14"/>
  <c r="X193" i="14"/>
  <c r="Y193" i="14"/>
  <c r="Z193" i="14"/>
  <c r="AA193" i="14"/>
  <c r="AB193" i="14"/>
  <c r="AC193" i="14"/>
  <c r="AD193" i="14"/>
  <c r="AE193" i="14"/>
  <c r="AF193" i="14"/>
  <c r="AG193" i="14"/>
  <c r="AH193" i="14"/>
  <c r="AI193" i="14"/>
  <c r="AJ193" i="14" s="1"/>
  <c r="E198" i="14"/>
  <c r="E199" i="14"/>
  <c r="E200" i="14"/>
  <c r="E201" i="14"/>
  <c r="E202" i="14"/>
  <c r="E203" i="14"/>
  <c r="E204" i="14"/>
  <c r="E205" i="14"/>
  <c r="E206" i="14"/>
  <c r="E207" i="14"/>
  <c r="E208" i="14"/>
  <c r="E209" i="14"/>
  <c r="E210" i="14"/>
  <c r="E211" i="14"/>
  <c r="C212" i="14"/>
  <c r="D212" i="14"/>
  <c r="E212" i="14" s="1"/>
  <c r="J217" i="14"/>
  <c r="J218" i="14"/>
  <c r="J219" i="14"/>
  <c r="J220" i="14"/>
  <c r="J221" i="14"/>
  <c r="J222" i="14"/>
  <c r="J223" i="14"/>
  <c r="J224" i="14"/>
  <c r="J225" i="14"/>
  <c r="J226" i="14"/>
  <c r="J227" i="14"/>
  <c r="J228" i="14"/>
  <c r="J229" i="14"/>
  <c r="J230" i="14"/>
  <c r="C231" i="14"/>
  <c r="D231" i="14"/>
  <c r="E231" i="14"/>
  <c r="F231" i="14"/>
  <c r="G231" i="14"/>
  <c r="J231" i="14" s="1"/>
  <c r="H231" i="14"/>
  <c r="I231" i="14"/>
  <c r="B234" i="14"/>
  <c r="C235" i="14"/>
  <c r="C236" i="14"/>
  <c r="C237" i="14"/>
  <c r="C239" i="14"/>
  <c r="C240" i="14"/>
  <c r="C241" i="14"/>
  <c r="C242" i="14"/>
  <c r="C244" i="14"/>
  <c r="C245" i="14"/>
  <c r="C246" i="14"/>
  <c r="C247" i="14"/>
  <c r="C249" i="14"/>
  <c r="C250" i="14"/>
  <c r="C251" i="14"/>
  <c r="C252" i="14"/>
  <c r="C254" i="14"/>
  <c r="C255" i="14"/>
  <c r="C256" i="14"/>
  <c r="C257" i="14"/>
  <c r="C260" i="4"/>
  <c r="C261" i="4"/>
  <c r="C262" i="4"/>
  <c r="C263" i="4"/>
  <c r="C264" i="4"/>
  <c r="C259" i="4"/>
  <c r="N33" i="25"/>
  <c r="N34" i="25"/>
  <c r="N35" i="25"/>
  <c r="N36" i="25"/>
  <c r="N37" i="25"/>
  <c r="N38" i="25"/>
  <c r="N10" i="25"/>
  <c r="N11" i="25"/>
  <c r="N13" i="25"/>
  <c r="N14" i="25"/>
  <c r="N15" i="25"/>
  <c r="N16" i="25"/>
  <c r="N18" i="25"/>
  <c r="N19" i="25"/>
  <c r="N20" i="25"/>
  <c r="N21" i="25"/>
  <c r="N23" i="25"/>
  <c r="N24" i="25"/>
  <c r="N25" i="25"/>
  <c r="N26" i="25"/>
  <c r="N28" i="25"/>
  <c r="N29" i="25"/>
  <c r="N30" i="25"/>
  <c r="N31" i="25"/>
  <c r="N9" i="25"/>
  <c r="M8" i="25"/>
  <c r="D228" i="1"/>
  <c r="E228" i="1"/>
  <c r="F228" i="1"/>
  <c r="G228" i="1"/>
  <c r="H228" i="1"/>
  <c r="I228" i="1"/>
  <c r="D229" i="1"/>
  <c r="E229" i="1"/>
  <c r="F229" i="1"/>
  <c r="G229" i="1"/>
  <c r="H229" i="1"/>
  <c r="I229" i="1"/>
  <c r="C229" i="1"/>
  <c r="C228" i="1"/>
  <c r="D210" i="1"/>
  <c r="C210" i="1"/>
  <c r="D209" i="1"/>
  <c r="C209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C191" i="1"/>
  <c r="C190" i="1"/>
  <c r="D171" i="1"/>
  <c r="E171" i="1"/>
  <c r="F171" i="1"/>
  <c r="G171" i="1"/>
  <c r="H171" i="1"/>
  <c r="I171" i="1"/>
  <c r="J171" i="1"/>
  <c r="K171" i="1"/>
  <c r="L171" i="1"/>
  <c r="M171" i="1"/>
  <c r="D172" i="1"/>
  <c r="E172" i="1"/>
  <c r="F172" i="1"/>
  <c r="G172" i="1"/>
  <c r="H172" i="1"/>
  <c r="I172" i="1"/>
  <c r="J172" i="1"/>
  <c r="K172" i="1"/>
  <c r="L172" i="1"/>
  <c r="M172" i="1"/>
  <c r="C172" i="1"/>
  <c r="C171" i="1"/>
  <c r="D152" i="1"/>
  <c r="E152" i="1"/>
  <c r="F152" i="1"/>
  <c r="G152" i="1"/>
  <c r="H152" i="1"/>
  <c r="I152" i="1"/>
  <c r="J152" i="1"/>
  <c r="K152" i="1"/>
  <c r="L152" i="1"/>
  <c r="D153" i="1"/>
  <c r="E153" i="1"/>
  <c r="F153" i="1"/>
  <c r="G153" i="1"/>
  <c r="H153" i="1"/>
  <c r="I153" i="1"/>
  <c r="J153" i="1"/>
  <c r="K153" i="1"/>
  <c r="L153" i="1"/>
  <c r="C153" i="1"/>
  <c r="C152" i="1"/>
  <c r="D133" i="1"/>
  <c r="D134" i="1"/>
  <c r="C134" i="1"/>
  <c r="C133" i="1"/>
  <c r="D114" i="1"/>
  <c r="E114" i="1"/>
  <c r="F114" i="1"/>
  <c r="G114" i="1"/>
  <c r="H114" i="1"/>
  <c r="I114" i="1"/>
  <c r="J114" i="1"/>
  <c r="K114" i="1"/>
  <c r="L114" i="1"/>
  <c r="M114" i="1"/>
  <c r="O114" i="1"/>
  <c r="D115" i="1"/>
  <c r="E115" i="1"/>
  <c r="F115" i="1"/>
  <c r="G115" i="1"/>
  <c r="H115" i="1"/>
  <c r="I115" i="1"/>
  <c r="J115" i="1"/>
  <c r="K115" i="1"/>
  <c r="L115" i="1"/>
  <c r="M115" i="1"/>
  <c r="O115" i="1"/>
  <c r="C115" i="1"/>
  <c r="C114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C96" i="1"/>
  <c r="C95" i="1"/>
  <c r="I77" i="1"/>
  <c r="H77" i="1"/>
  <c r="G77" i="1"/>
  <c r="F77" i="1"/>
  <c r="E77" i="1"/>
  <c r="D77" i="1"/>
  <c r="C77" i="1"/>
  <c r="I76" i="1"/>
  <c r="H76" i="1"/>
  <c r="G76" i="1"/>
  <c r="F76" i="1"/>
  <c r="E76" i="1"/>
  <c r="D76" i="1"/>
  <c r="C76" i="1"/>
  <c r="D40" i="1"/>
  <c r="E40" i="1"/>
  <c r="F40" i="1"/>
  <c r="G40" i="1"/>
  <c r="H40" i="1"/>
  <c r="I40" i="1"/>
  <c r="D41" i="1"/>
  <c r="E41" i="1"/>
  <c r="F41" i="1"/>
  <c r="G41" i="1"/>
  <c r="H41" i="1"/>
  <c r="I41" i="1"/>
  <c r="C41" i="1"/>
  <c r="C40" i="1"/>
  <c r="D59" i="1"/>
  <c r="C59" i="1"/>
  <c r="D58" i="1"/>
  <c r="C58" i="1"/>
  <c r="D21" i="1"/>
  <c r="D22" i="1"/>
  <c r="C22" i="1"/>
  <c r="C21" i="1"/>
  <c r="D24" i="4"/>
  <c r="C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N172" i="1"/>
  <c r="N115" i="1"/>
  <c r="J217" i="4"/>
  <c r="E198" i="4"/>
  <c r="AJ179" i="4"/>
  <c r="O160" i="4"/>
  <c r="M141" i="4"/>
  <c r="E122" i="4"/>
  <c r="P103" i="4"/>
  <c r="S84" i="4"/>
  <c r="J65" i="4"/>
  <c r="E47" i="4"/>
  <c r="J29" i="4"/>
  <c r="O117" i="1"/>
  <c r="D174" i="4"/>
  <c r="E174" i="4"/>
  <c r="F174" i="4"/>
  <c r="G174" i="4"/>
  <c r="H174" i="4"/>
  <c r="I174" i="4"/>
  <c r="J174" i="4"/>
  <c r="K174" i="4"/>
  <c r="L174" i="4"/>
  <c r="L174" i="1" s="1"/>
  <c r="M174" i="4"/>
  <c r="M174" i="1" s="1"/>
  <c r="C174" i="4"/>
  <c r="N173" i="4"/>
  <c r="N172" i="4"/>
  <c r="N170" i="4"/>
  <c r="N169" i="4"/>
  <c r="N168" i="4"/>
  <c r="N167" i="4"/>
  <c r="N166" i="4"/>
  <c r="N165" i="4"/>
  <c r="N164" i="4"/>
  <c r="N163" i="4"/>
  <c r="N162" i="4"/>
  <c r="N161" i="4"/>
  <c r="C257" i="4"/>
  <c r="C256" i="4"/>
  <c r="C255" i="4"/>
  <c r="C254" i="4"/>
  <c r="C252" i="4"/>
  <c r="C251" i="4"/>
  <c r="C250" i="4"/>
  <c r="C249" i="4"/>
  <c r="C247" i="4"/>
  <c r="C246" i="4"/>
  <c r="C245" i="4"/>
  <c r="C244" i="4"/>
  <c r="C242" i="4"/>
  <c r="C241" i="4"/>
  <c r="C240" i="4"/>
  <c r="C239" i="4"/>
  <c r="C237" i="4"/>
  <c r="C236" i="4"/>
  <c r="C235" i="4"/>
  <c r="B234" i="4"/>
  <c r="C236" i="1"/>
  <c r="C237" i="1"/>
  <c r="C239" i="1"/>
  <c r="C240" i="1"/>
  <c r="C241" i="1"/>
  <c r="C242" i="1"/>
  <c r="C244" i="1"/>
  <c r="C245" i="1"/>
  <c r="C246" i="1"/>
  <c r="C247" i="1"/>
  <c r="C249" i="1"/>
  <c r="C250" i="1"/>
  <c r="C251" i="1"/>
  <c r="C252" i="1"/>
  <c r="C254" i="1"/>
  <c r="C255" i="1"/>
  <c r="C256" i="1"/>
  <c r="C257" i="1"/>
  <c r="C235" i="1"/>
  <c r="B234" i="1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C43" i="4"/>
  <c r="D43" i="4"/>
  <c r="E43" i="4"/>
  <c r="F43" i="4"/>
  <c r="G43" i="4"/>
  <c r="H43" i="4"/>
  <c r="I43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C61" i="4"/>
  <c r="D61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C79" i="4"/>
  <c r="D79" i="4"/>
  <c r="E79" i="4"/>
  <c r="F79" i="4"/>
  <c r="G79" i="4"/>
  <c r="H79" i="4"/>
  <c r="I79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N104" i="4"/>
  <c r="N105" i="4"/>
  <c r="N106" i="4"/>
  <c r="N107" i="4"/>
  <c r="N108" i="4"/>
  <c r="N109" i="4"/>
  <c r="N110" i="4"/>
  <c r="N111" i="4"/>
  <c r="N112" i="4"/>
  <c r="N113" i="4"/>
  <c r="N114" i="1"/>
  <c r="N115" i="4"/>
  <c r="N116" i="4"/>
  <c r="C117" i="4"/>
  <c r="D117" i="4"/>
  <c r="E117" i="4"/>
  <c r="F117" i="4"/>
  <c r="G117" i="4"/>
  <c r="H117" i="4"/>
  <c r="I117" i="4"/>
  <c r="J117" i="4"/>
  <c r="K117" i="4"/>
  <c r="L117" i="4"/>
  <c r="M117" i="4"/>
  <c r="M117" i="1" s="1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C136" i="4"/>
  <c r="D136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C155" i="4"/>
  <c r="D155" i="4"/>
  <c r="E155" i="4"/>
  <c r="F155" i="4"/>
  <c r="G155" i="4"/>
  <c r="H155" i="4"/>
  <c r="I155" i="4"/>
  <c r="J155" i="4"/>
  <c r="K155" i="4"/>
  <c r="L155" i="4"/>
  <c r="AJ180" i="4"/>
  <c r="AJ181" i="4"/>
  <c r="AJ182" i="4"/>
  <c r="AJ183" i="4"/>
  <c r="AJ184" i="4"/>
  <c r="AJ185" i="4"/>
  <c r="AJ186" i="4"/>
  <c r="AJ187" i="4"/>
  <c r="AJ188" i="4"/>
  <c r="AJ189" i="4"/>
  <c r="AJ190" i="4"/>
  <c r="AJ191" i="4"/>
  <c r="AJ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S193" i="4"/>
  <c r="T193" i="4"/>
  <c r="U193" i="4"/>
  <c r="V193" i="4"/>
  <c r="W193" i="4"/>
  <c r="X193" i="4"/>
  <c r="Y193" i="4"/>
  <c r="Z193" i="4"/>
  <c r="AA193" i="4"/>
  <c r="AB193" i="4"/>
  <c r="AC193" i="4"/>
  <c r="AD193" i="4"/>
  <c r="AE193" i="4"/>
  <c r="AF193" i="4"/>
  <c r="AG193" i="4"/>
  <c r="AH193" i="4"/>
  <c r="AI193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C212" i="4"/>
  <c r="D212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C231" i="4"/>
  <c r="D231" i="4"/>
  <c r="E231" i="4"/>
  <c r="F231" i="4"/>
  <c r="G231" i="4"/>
  <c r="H231" i="4"/>
  <c r="I231" i="4"/>
  <c r="N171" i="1" l="1"/>
  <c r="E24" i="4"/>
  <c r="E61" i="4"/>
  <c r="E212" i="4"/>
  <c r="E22" i="1"/>
  <c r="C24" i="1"/>
  <c r="E21" i="1"/>
  <c r="D24" i="1"/>
  <c r="AJ193" i="4"/>
  <c r="J79" i="4"/>
  <c r="K174" i="1"/>
  <c r="N174" i="4"/>
  <c r="N174" i="1" s="1"/>
  <c r="E209" i="1"/>
  <c r="G174" i="1"/>
  <c r="J77" i="1"/>
  <c r="E59" i="1"/>
  <c r="E210" i="1"/>
  <c r="J41" i="1"/>
  <c r="S96" i="1"/>
  <c r="J76" i="1"/>
  <c r="E133" i="1"/>
  <c r="J229" i="1"/>
  <c r="J40" i="1"/>
  <c r="J231" i="4"/>
  <c r="J228" i="1"/>
  <c r="AF193" i="1"/>
  <c r="X193" i="1"/>
  <c r="P193" i="1"/>
  <c r="D193" i="1"/>
  <c r="AI193" i="1"/>
  <c r="AE193" i="1"/>
  <c r="AA193" i="1"/>
  <c r="W193" i="1"/>
  <c r="S193" i="1"/>
  <c r="O193" i="1"/>
  <c r="K193" i="1"/>
  <c r="G193" i="1"/>
  <c r="AJ190" i="1"/>
  <c r="AH193" i="1"/>
  <c r="AD193" i="1"/>
  <c r="Z193" i="1"/>
  <c r="V193" i="1"/>
  <c r="R193" i="1"/>
  <c r="N193" i="1"/>
  <c r="J193" i="1"/>
  <c r="F193" i="1"/>
  <c r="AB193" i="1"/>
  <c r="T193" i="1"/>
  <c r="L193" i="1"/>
  <c r="H193" i="1"/>
  <c r="AJ191" i="1"/>
  <c r="AG193" i="1"/>
  <c r="AC193" i="1"/>
  <c r="Y193" i="1"/>
  <c r="U193" i="1"/>
  <c r="Q193" i="1"/>
  <c r="M193" i="1"/>
  <c r="I193" i="1"/>
  <c r="E193" i="1"/>
  <c r="J174" i="1"/>
  <c r="F174" i="1"/>
  <c r="H174" i="1"/>
  <c r="D174" i="1"/>
  <c r="M153" i="1"/>
  <c r="M155" i="4"/>
  <c r="M152" i="1"/>
  <c r="E134" i="1"/>
  <c r="E136" i="4"/>
  <c r="N117" i="4"/>
  <c r="N117" i="1" s="1"/>
  <c r="S98" i="4"/>
  <c r="S95" i="1"/>
  <c r="E58" i="1"/>
  <c r="J43" i="4"/>
  <c r="C174" i="1"/>
  <c r="I174" i="1"/>
  <c r="E174" i="1"/>
  <c r="C155" i="1"/>
  <c r="C136" i="1"/>
  <c r="C79" i="1"/>
  <c r="C98" i="1"/>
  <c r="O98" i="1"/>
  <c r="K98" i="1"/>
  <c r="H79" i="1"/>
  <c r="D79" i="1"/>
  <c r="N98" i="1"/>
  <c r="J98" i="1"/>
  <c r="F98" i="1"/>
  <c r="K117" i="1"/>
  <c r="G117" i="1"/>
  <c r="C193" i="1"/>
  <c r="C212" i="1"/>
  <c r="G231" i="1"/>
  <c r="G98" i="1"/>
  <c r="H155" i="1"/>
  <c r="D155" i="1"/>
  <c r="C61" i="1"/>
  <c r="F79" i="1"/>
  <c r="P98" i="1"/>
  <c r="L98" i="1"/>
  <c r="H98" i="1"/>
  <c r="D98" i="1"/>
  <c r="C117" i="1"/>
  <c r="I117" i="1"/>
  <c r="E117" i="1"/>
  <c r="J155" i="1"/>
  <c r="F155" i="1"/>
  <c r="D61" i="1"/>
  <c r="L117" i="1"/>
  <c r="H117" i="1"/>
  <c r="D117" i="1"/>
  <c r="D136" i="1"/>
  <c r="I155" i="1"/>
  <c r="E155" i="1"/>
  <c r="Q98" i="1"/>
  <c r="M98" i="1"/>
  <c r="I98" i="1"/>
  <c r="E98" i="1"/>
  <c r="J117" i="1"/>
  <c r="F117" i="1"/>
  <c r="K155" i="1"/>
  <c r="D212" i="1"/>
  <c r="F231" i="1"/>
  <c r="C231" i="1"/>
  <c r="E231" i="1"/>
  <c r="H231" i="1"/>
  <c r="D231" i="1"/>
  <c r="G79" i="1"/>
  <c r="G155" i="1"/>
  <c r="R98" i="1"/>
  <c r="L155" i="1"/>
  <c r="E79" i="1"/>
  <c r="I79" i="1"/>
  <c r="I231" i="1"/>
  <c r="H43" i="1"/>
  <c r="D43" i="1"/>
  <c r="F43" i="1"/>
  <c r="I43" i="1"/>
  <c r="E43" i="1"/>
  <c r="G43" i="1"/>
  <c r="C43" i="1"/>
  <c r="E24" i="1" l="1"/>
  <c r="E212" i="1"/>
  <c r="E136" i="1"/>
  <c r="E61" i="1"/>
  <c r="J231" i="1"/>
  <c r="AJ193" i="1"/>
  <c r="S98" i="1"/>
  <c r="M155" i="1"/>
  <c r="J79" i="1"/>
  <c r="J43" i="1"/>
</calcChain>
</file>

<file path=xl/sharedStrings.xml><?xml version="1.0" encoding="utf-8"?>
<sst xmlns="http://schemas.openxmlformats.org/spreadsheetml/2006/main" count="6480" uniqueCount="345">
  <si>
    <t>No Formal Schooling</t>
  </si>
  <si>
    <t>No Formal Schooling but able to read and write</t>
  </si>
  <si>
    <t>Elementary level</t>
  </si>
  <si>
    <t>Elementary Graduate</t>
  </si>
  <si>
    <t>High School Level</t>
  </si>
  <si>
    <t>High School Graduate</t>
  </si>
  <si>
    <t>After High School Education or Vocational (Tech/Voc/College/Post Grad)</t>
  </si>
  <si>
    <t>Total</t>
  </si>
  <si>
    <t>Yes</t>
  </si>
  <si>
    <t>No</t>
  </si>
  <si>
    <t>Parent/ Guardian Only</t>
  </si>
  <si>
    <t>Parent/ Guardian and Siblings</t>
  </si>
  <si>
    <t>Parent/ Guardian,  Siblings &amp; Grand Parent</t>
  </si>
  <si>
    <t>Parent/ Guardian,  Siblings, Grand Parent &amp; Other members of family</t>
  </si>
  <si>
    <t>Siblings Only</t>
  </si>
  <si>
    <t>Siblings &amp; Grand Parent</t>
  </si>
  <si>
    <t>Parent/ Guardian,  Siblings, Grand Parent, Other members of family &amp; Others</t>
  </si>
  <si>
    <t>Siblings, Grand Parent,  Other members of family &amp; Others</t>
  </si>
  <si>
    <t>Grand Parent Only</t>
  </si>
  <si>
    <t>Grand Parent,  Other members of family &amp; Others</t>
  </si>
  <si>
    <t>Grand Parent &amp; Other members of family</t>
  </si>
  <si>
    <t>Other members of family only</t>
  </si>
  <si>
    <t>Other members of family and Other (tutor/helper)</t>
  </si>
  <si>
    <t>Other (tutor/helper) only</t>
  </si>
  <si>
    <t>None</t>
  </si>
  <si>
    <t>Learner able to do independent learning</t>
  </si>
  <si>
    <t>Television Only</t>
  </si>
  <si>
    <t>Television and Cellphone</t>
  </si>
  <si>
    <t>Television, Cellphone &amp; Radio</t>
  </si>
  <si>
    <t>Television, Cellphone, Radio &amp; Desktop/laptop</t>
  </si>
  <si>
    <t>Cellphone Only</t>
  </si>
  <si>
    <t>Cellphone &amp; Radio</t>
  </si>
  <si>
    <t>Cellphone,  Radio &amp; Desktop/laptop</t>
  </si>
  <si>
    <t>Radio Only</t>
  </si>
  <si>
    <t>Radio &amp; Desktop/laptop</t>
  </si>
  <si>
    <t xml:space="preserve"> Desktop/laptop only</t>
  </si>
  <si>
    <t>Mobile data only</t>
  </si>
  <si>
    <t>Mobile data &amp; broadband</t>
  </si>
  <si>
    <t>Mobile data, broadband &amp; computer shop</t>
  </si>
  <si>
    <t>Mobile data, broadband, computer shop &amp; other places</t>
  </si>
  <si>
    <t>Broadband only</t>
  </si>
  <si>
    <t xml:space="preserve"> broadband, computer shop &amp; other places</t>
  </si>
  <si>
    <t>Computer shop only</t>
  </si>
  <si>
    <t>Computer shop and other places</t>
  </si>
  <si>
    <t>Other places only</t>
  </si>
  <si>
    <t>online learning only</t>
  </si>
  <si>
    <t>online learning &amp; television</t>
  </si>
  <si>
    <t>online learning, television &amp; radio</t>
  </si>
  <si>
    <t>E. LIMITED FACE TO FACE</t>
  </si>
  <si>
    <t>E1. In case limited face to face classes will be allowed, are you willing to allow your child/children to participate?</t>
  </si>
  <si>
    <t>online learning, television, radio &amp; modular learning</t>
  </si>
  <si>
    <t>Television &amp; radio</t>
  </si>
  <si>
    <t>Television, radio &amp; modular learning</t>
  </si>
  <si>
    <t>Radio only</t>
  </si>
  <si>
    <t>Radio &amp; Modular Learning</t>
  </si>
  <si>
    <t>Fear of Getting Infected of Corona Virus</t>
  </si>
  <si>
    <t>Limited or no available transportation from home to school and vice versa</t>
  </si>
  <si>
    <t>lack of available gadgets/ equipment only</t>
  </si>
  <si>
    <t>lack of available gadgets/ equipment , insufficient load/ data allowance &amp; unstable mobile/ internet connection</t>
  </si>
  <si>
    <t>lack of available gadgets/ equipment , insufficient load/ data allowance, unstable mobile/ internet connection &amp; existing health condition/s</t>
  </si>
  <si>
    <t>Existing Illness or health related concens</t>
  </si>
  <si>
    <t>lack of available gadgets/ equipment , insufficient load/ data allowance, unstable mobile/ internet connection, existing health condition/s &amp; difficulty in independent learning</t>
  </si>
  <si>
    <t>lack of available gadgets/ equipment , insufficient load/ data allowance, unstable mobile/ internet connection, existing health condition/s, difficulty in independent learning &amp; conflict with other activities (i.e., house chores)</t>
  </si>
  <si>
    <t>helping in family business or working</t>
  </si>
  <si>
    <t>Helping in household chores</t>
  </si>
  <si>
    <t>Presence of Arm Conflict in the area</t>
  </si>
  <si>
    <t>lack of available gadgets/ equipment , insufficient load/ data allowance, unstable mobile/ internet connection, existing health condition/s, difficulty in independent learning, conflict with other activities (i.e., house chores) &amp; high electrical consumption</t>
  </si>
  <si>
    <t>lack of available gadgets/ equipment , insufficient load/ data allowance, unstable mobile/ internet connection, existing health condition/s, difficulty in independent learning, conflict with other activities (i.e., house chores), high electrical consumption &amp; distractions (i.e., social media, noise from community/neighbor)</t>
  </si>
  <si>
    <t>insufficient load/ data allowance only</t>
  </si>
  <si>
    <t>insufficient load/ data allowance &amp; unstable mobile/ internet connection</t>
  </si>
  <si>
    <t>insufficient load/ data allowance, unstable mobile/ internet connection &amp; existing health condition/s</t>
  </si>
  <si>
    <t>insufficient load/ data allowance, unstable mobile/ internet connection, existing health condition/s &amp; difficulty in independent learning</t>
  </si>
  <si>
    <t>insufficient load/ data allowance, unstable mobile/ internet connection, existing health condition/s, difficulty in independent learning &amp; conflict with other activities (i.e., house chores)</t>
  </si>
  <si>
    <t>insufficient load/ data allowance, unstable mobile/ internet connection, existing health condition/s, difficulty in independent learning, conflict with other activities (i.e., house chores), high electrical consumption &amp; distractions (i.e., social media, noise from community/neighbor)</t>
  </si>
  <si>
    <t>unstable mobile/ internet connection only</t>
  </si>
  <si>
    <t>unstable mobile/ internet connection, existing health condition/s, difficulty in independent learning, conflict with other activities (i.e., house chores), high electrical consumption &amp; distractions (i.e., social media, noise from community/neighbor)</t>
  </si>
  <si>
    <t>existing health condition/s only</t>
  </si>
  <si>
    <t>existing health condition/s, difficulty in independent learning &amp; conflict with other activities (i.e., house chores)</t>
  </si>
  <si>
    <t>existing health condition/s, difficulty in independent learning, conflict with other activities (i.e., house chores), high electrical consumption &amp; distractions (i.e., social media, noise from community/neighbor)</t>
  </si>
  <si>
    <t>difficulty in independent learning, conflict with other activities (i.e., house chores), high electrical consumption &amp; distractions (i.e., social media, noise from community/neighbor)</t>
  </si>
  <si>
    <t>difficulty in independent learning only</t>
  </si>
  <si>
    <t>conflict with other activities (i.e., house chores) only</t>
  </si>
  <si>
    <t>conflict with other activities (i.e., house chores), high electrical consumption &amp; distractions (i.e., social media, noise from community/neighbor)</t>
  </si>
  <si>
    <t>difficulty in independent learning &amp; conflict with other activities (i.e., house chores)</t>
  </si>
  <si>
    <t>difficulty in independent learning, conflict with other activities (i.e., house chores) &amp; high electrical consumption</t>
  </si>
  <si>
    <t>high electrical consumption only</t>
  </si>
  <si>
    <t>E.2 If the answer is no , please select only 1 major consideration or state specific reason</t>
  </si>
  <si>
    <t>Other Reason, if any</t>
  </si>
  <si>
    <t>Kinder</t>
  </si>
  <si>
    <t>Grade Level</t>
  </si>
  <si>
    <t>NAME OF SCHOOL</t>
  </si>
  <si>
    <t>SCHOOL ID</t>
  </si>
  <si>
    <t>DIVISION</t>
  </si>
  <si>
    <t>REGION</t>
  </si>
  <si>
    <t>Non-Graded</t>
  </si>
  <si>
    <r>
      <t>HM</t>
    </r>
    <r>
      <rPr>
        <b/>
        <vertAlign val="subscript"/>
        <sz val="11"/>
        <color theme="1"/>
        <rFont val="Arial"/>
        <family val="2"/>
      </rPr>
      <t>1</t>
    </r>
  </si>
  <si>
    <r>
      <t>HM</t>
    </r>
    <r>
      <rPr>
        <b/>
        <vertAlign val="subscript"/>
        <sz val="11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</si>
  <si>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</si>
  <si>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</si>
  <si>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</si>
  <si>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</si>
  <si>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</si>
  <si>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8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</si>
  <si>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9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</si>
  <si>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10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</si>
  <si>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11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</si>
  <si>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12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</si>
  <si>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13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</si>
  <si>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14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</si>
  <si>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15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</si>
  <si>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16</t>
    </r>
    <r>
      <rPr>
        <sz val="11"/>
        <color theme="1"/>
        <rFont val="Calibri"/>
        <family val="2"/>
        <scheme val="minor"/>
      </rPr>
      <t/>
    </r>
  </si>
  <si>
    <t xml:space="preserve">Instruction: </t>
  </si>
  <si>
    <t>3. Total column per grade level must not exceed to 5000.</t>
  </si>
  <si>
    <r>
      <t>HEA</t>
    </r>
    <r>
      <rPr>
        <b/>
        <vertAlign val="subscript"/>
        <sz val="12"/>
        <color theme="1"/>
        <rFont val="Arial"/>
        <family val="2"/>
      </rPr>
      <t>1</t>
    </r>
  </si>
  <si>
    <r>
      <t>HEA</t>
    </r>
    <r>
      <rPr>
        <b/>
        <vertAlign val="subscript"/>
        <sz val="12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</si>
  <si>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HEA</t>
    </r>
    <r>
      <rPr>
        <b/>
        <vertAlign val="subscript"/>
        <sz val="12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</si>
  <si>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HEA</t>
    </r>
    <r>
      <rPr>
        <b/>
        <vertAlign val="subscript"/>
        <sz val="12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</si>
  <si>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HEA</t>
    </r>
    <r>
      <rPr>
        <b/>
        <vertAlign val="subscript"/>
        <sz val="12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</si>
  <si>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HEA</t>
    </r>
    <r>
      <rPr>
        <b/>
        <vertAlign val="subscript"/>
        <sz val="12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</si>
  <si>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HEA</t>
    </r>
    <r>
      <rPr>
        <b/>
        <vertAlign val="subscript"/>
        <sz val="12"/>
        <color theme="1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</si>
  <si>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1</t>
    </r>
  </si>
  <si>
    <r>
      <t>IC</t>
    </r>
    <r>
      <rPr>
        <b/>
        <vertAlign val="subscript"/>
        <sz val="12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</si>
  <si>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</si>
  <si>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</si>
  <si>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</si>
  <si>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</si>
  <si>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</si>
  <si>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8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</si>
  <si>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9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</si>
  <si>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10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</si>
  <si>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1</t>
    </r>
  </si>
  <si>
    <r>
      <t>DLM</t>
    </r>
    <r>
      <rPr>
        <b/>
        <vertAlign val="subscript"/>
        <sz val="12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</si>
  <si>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</si>
  <si>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</si>
  <si>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</si>
  <si>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</si>
  <si>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</si>
  <si>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8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</si>
  <si>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9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</si>
  <si>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10</t>
    </r>
    <r>
      <rPr>
        <sz val="11"/>
        <color theme="1"/>
        <rFont val="Calibri"/>
        <family val="2"/>
        <scheme val="minor"/>
      </rPr>
      <t/>
    </r>
  </si>
  <si>
    <r>
      <t>MC</t>
    </r>
    <r>
      <rPr>
        <b/>
        <vertAlign val="subscript"/>
        <sz val="12"/>
        <color theme="1"/>
        <rFont val="Arial"/>
        <family val="2"/>
      </rPr>
      <t>1</t>
    </r>
  </si>
  <si>
    <r>
      <t>MC</t>
    </r>
    <r>
      <rPr>
        <b/>
        <vertAlign val="subscript"/>
        <sz val="12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</si>
  <si>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MC</t>
    </r>
    <r>
      <rPr>
        <b/>
        <vertAlign val="subscript"/>
        <sz val="12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</si>
  <si>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MC</t>
    </r>
    <r>
      <rPr>
        <b/>
        <vertAlign val="subscript"/>
        <sz val="12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</si>
  <si>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MC</t>
    </r>
    <r>
      <rPr>
        <b/>
        <vertAlign val="subscript"/>
        <sz val="12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</si>
  <si>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MC</t>
    </r>
    <r>
      <rPr>
        <b/>
        <vertAlign val="subscript"/>
        <sz val="12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</si>
  <si>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MC</t>
    </r>
    <r>
      <rPr>
        <b/>
        <vertAlign val="subscript"/>
        <sz val="12"/>
        <color theme="1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</si>
  <si>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t>3. Submit to Grade Level Enrollment Chair (GLEC) if any or to School Enrollment Focal Person (SEFP).</t>
  </si>
  <si>
    <t>*Section</t>
  </si>
  <si>
    <t>*For Prospective Adviser</t>
  </si>
  <si>
    <t>Posted by: (LIS System Admin)</t>
  </si>
  <si>
    <t>Last updated (date):</t>
  </si>
  <si>
    <t>1. Review all MLESF for Accuracy/completeness</t>
  </si>
  <si>
    <t>2. For question with posisble multiple answers, select applicable combination as listed/grouped in this form</t>
  </si>
  <si>
    <t>For Grade Level Enrollment Chair (if any)</t>
  </si>
  <si>
    <t>1. Review all Summary Matrix submitted by advisers, check for accuracy/completeness</t>
  </si>
  <si>
    <t xml:space="preserve">2. Prepare a Summary Matrix with totality for all items/questions of all sections </t>
  </si>
  <si>
    <t>3. Submit the Accomplished Summary Matrix (Grade level) to School Enrollment Focal Person (SEFP)</t>
  </si>
  <si>
    <t>For School Enrollment Focal Person (SEFP)</t>
  </si>
  <si>
    <t>1. Review all Grade Level Summary Matrix submitted by GLEC, check for accuracy/completeness</t>
  </si>
  <si>
    <t>2. Prepare a Summary Matrix with totality for all items/questions of all Grade Levels</t>
  </si>
  <si>
    <t>3. Submit the Accomplished Summary Matrix (School level) to School Head for review and approval and then to LIS System Administrator</t>
  </si>
  <si>
    <t>For LIS System Administrator</t>
  </si>
  <si>
    <t>2. Login to LIS and click the QC Folder available in the Dashboard</t>
  </si>
  <si>
    <t>3. Input total count for each table as appeared in the Summary Matrix.  May use the assigned code as appopriate for easy reference.</t>
  </si>
  <si>
    <t>Prospective Adviser/GLEC/SEFP</t>
  </si>
  <si>
    <t xml:space="preserve">Grade/School Level </t>
  </si>
  <si>
    <t>Total (Must be equalled vis-à-vis Enrollment per Class/Grade Level)</t>
  </si>
  <si>
    <t>(This form can be used to tabulate survey result of Class/Section, Grade and School level)</t>
  </si>
  <si>
    <t>For LIS Admin Use Only</t>
  </si>
  <si>
    <t>Date Posted in LIS QC</t>
  </si>
  <si>
    <t>2. The total column must be equal with the number of respondents per grade level (validation apply).</t>
  </si>
  <si>
    <t>File Directory</t>
  </si>
  <si>
    <t>Summary Matrix MLESF</t>
  </si>
  <si>
    <t>Navigation</t>
  </si>
  <si>
    <t>Choose Dialect</t>
  </si>
  <si>
    <t>English</t>
  </si>
  <si>
    <t>DISTRICT/CLUSTER</t>
  </si>
  <si>
    <t>…...............................</t>
  </si>
  <si>
    <t>Sections and Class Advisers</t>
  </si>
  <si>
    <r>
      <t>SUMMARY MATRIX OF SELECTED DATA ELEMENTS OF MLESF (</t>
    </r>
    <r>
      <rPr>
        <b/>
        <sz val="18"/>
        <color theme="9" tint="-0.499984740745262"/>
        <rFont val="Arial"/>
        <family val="2"/>
      </rPr>
      <t>Class Adviser Report</t>
    </r>
    <r>
      <rPr>
        <b/>
        <sz val="18"/>
        <color rgb="FF002060"/>
        <rFont val="Arial"/>
        <family val="2"/>
      </rPr>
      <t>)</t>
    </r>
  </si>
  <si>
    <t>1. Only 1 answer is required, just select one (1) applicable  combination if more than 1 condition is appropriate.</t>
  </si>
  <si>
    <t>Mga Tagubilin:</t>
  </si>
  <si>
    <t>1. Isang (1) tugon lamang ang kinakailangan, pumili lamang ng isang (1) nararapat na tugon kung may iba't ibang pagkasasamang naaangkop.</t>
  </si>
  <si>
    <t>2. Ang kabuuang bilang ng bawat kolum ay kinakailangang pantay sa kabuuang bilang ng tumugon sa bawat baitang.</t>
  </si>
  <si>
    <t>3. Ang kabuuang bilang ng bawat kolum sa bawat baitang ay hindi maaring humigit sa bilang na 5000.</t>
  </si>
  <si>
    <t>*Para sa inaasahang Gurong Tagapagpayo</t>
  </si>
  <si>
    <t>1. Suriing mabuti ang kawastuhan/pagkakumpleto ng lahat ng MLSEF.</t>
  </si>
  <si>
    <t>2. Para sa mga katanungang maaring magkaroon ng iba't ibang tugon, pilliin ang pinaka-naaangkop na pagkasasamang naitala sa form na ito.</t>
  </si>
  <si>
    <t>Para sa Grade Level Enrollment Chair (kung mayroon)</t>
  </si>
  <si>
    <t>1. Suriing mabuti ang lahat ng Summary Matrix na ipinasa ng mga gurong tagapagpayo, busisiin ang kawastuhan/pagkakumpleto ng mga ito.</t>
  </si>
  <si>
    <t>2. Ihanda ang Summary Matrix na may kabuuang tala ng bawat uri/katanungan sa lahat ng pangkat ng baitang.</t>
  </si>
  <si>
    <t>3. Ipasa ang Nagawang Summary Matrix (Grade Level) sa School Enrollment Focal Person (SEFP)</t>
  </si>
  <si>
    <t>Para sa School Enrollment Focal Person (SEFP)</t>
  </si>
  <si>
    <t>1. Suriing mabuti ang lahat ng Summary Matrix ng bawat baitang na ipinasa ng mga GLEC, busisiin ang kawastuhan/pagkakumpleto ng mga ito.</t>
  </si>
  <si>
    <t>3. Ipasa ang Nagawang Summary Matrix (School Level) sa punongguro upang masuri at maapruba at ipasa ito sa LIS System Administrator.</t>
  </si>
  <si>
    <t>Para sa LIS System Administrator</t>
  </si>
  <si>
    <t>1. Suriin ang natanggap na School Level Summary Matrix at tiyakin ang kawastuhan ng bilang ng pagpapatala mula sa kabuuang bilang ng tumugon.</t>
  </si>
  <si>
    <t>2. Mag login sa LIS at piliin ang kalupi ng QC na makikita sa Dashboard.</t>
  </si>
  <si>
    <t>3. Itala ang kabuuang bilang ng bawat talaan katulad ng nasa Summary Matrix. Maaring gamitin ang itinalagang mga palahudyatan bilang sanggunian.</t>
  </si>
  <si>
    <t>Mga Panudlo:</t>
  </si>
  <si>
    <t>1. Usa (1) kabuok tubag lang ang kinahanglan, pili lang og usa (1) kabuok tubag nga gikan sa lainlaing kombinasyon nga muuyon sa sukaran.</t>
  </si>
  <si>
    <t>2. Ang kinatibuk-ang ihap sa matag kolum kay angay nga pareha sa managsamang kinatibuk-ang ihap sa mga nitubag sa matag ang-ang.</t>
  </si>
  <si>
    <t>3. Ang kinatibuk-ang ihap sa matag kulom sa matag ang-ang kay dili puwedeng manubra sa ihap nga 5000.</t>
  </si>
  <si>
    <t>*Para sa Maestra</t>
  </si>
  <si>
    <t>2. Para sa mga pangutana nga adunay lain-laing tubag, pili-a ang pinaka-angay gikan sa lain-laing kombinasyon nga muuyon sa listahan/grupo niining form.</t>
  </si>
  <si>
    <t>3. Ipasa sa Grade Level Enrollment Chair (GLEC) kung naa o sa School Enrollment Focal Person (SEFP)</t>
  </si>
  <si>
    <t>Para sa Grade Level Enrollment Chair (kung naa)</t>
  </si>
  <si>
    <t>1. Susihon pag-usab ang tanan Summary Matrix nga gipasa sa matag maestra, sutaa kung sakto/kumpleto kini.</t>
  </si>
  <si>
    <t>2. Iandam ang Summary Matrix nga adunay kinatibuk-ang ihap sa matag butang/pangutana sa tanang bahin.</t>
  </si>
  <si>
    <t>3. Ipasa ang Natiwas nga Summary Matrix (Grade Level) sa School Enrollment Focal Person (SEFP)</t>
  </si>
  <si>
    <t>1. Susihon ang tanan Grade Level Summary Matrix nga gipasa sa matag GLEC, sutaa kung sakto/kumpleto kini.</t>
  </si>
  <si>
    <t>2. Iandam ang Summary Matrix nga adunay kinatibuk-ang ihap sa matag butang/pangutana sa tanang ang-ang.</t>
  </si>
  <si>
    <t>3. Ipasa ang Natiwas nga Summary Matrix (School Level) sa School Head para masuta ug maaprobrahan ug ipasa sa LIS System Administrator.</t>
  </si>
  <si>
    <t>1. Susihon ang School Level Summary Matrix ug sutaa ang kasakto sa ihap sa nagpaenrol og ang kinatibuk-ang ihap sa mga mitubag niining form.</t>
  </si>
  <si>
    <t>2. Pag-login sa LIS ug pilia ang QC Folder nga anaa sa Dashboard.</t>
  </si>
  <si>
    <r>
      <t xml:space="preserve">3. Ibutang ang kinatibuk-ang ihap sa matag table nga naa sa Summary Matrix. Pwedeng gamiton ang mga </t>
    </r>
    <r>
      <rPr>
        <i/>
        <sz val="12"/>
        <color theme="1"/>
        <rFont val="Arial"/>
        <family val="2"/>
      </rPr>
      <t>code</t>
    </r>
    <r>
      <rPr>
        <sz val="12"/>
        <color theme="1"/>
        <rFont val="Arial"/>
        <family val="2"/>
      </rPr>
      <t xml:space="preserve"> para mapasayun ang pagtandi.</t>
    </r>
  </si>
  <si>
    <t>3. Ipasa sa Grade Level Enrollment Chair (GLEC) kung mayroon man o sa School Enrollment Focal Person (SEFP).</t>
  </si>
  <si>
    <t>1. Susihon pag-usab ang katukma/pagkakumpleto sa tanan MLSEF.</t>
  </si>
  <si>
    <t>C10. 4Ps Beneficiary/ies</t>
  </si>
  <si>
    <t>D1. How many of your household members (including the enrollee) are studying in School Year 2021-2022? (No.of Learner/s in a Household)</t>
  </si>
  <si>
    <t xml:space="preserve">D2. Who among the household members can provide instructional support to the child’s distance learning? </t>
  </si>
  <si>
    <t xml:space="preserve">D3. What devices are available at home that the learner can use for learning? </t>
  </si>
  <si>
    <t xml:space="preserve">D4. Is there an internet signal in your area?  </t>
  </si>
  <si>
    <t xml:space="preserve">D5. How do you connect to the internet? </t>
  </si>
  <si>
    <t>D6. What distance learning modality/ies do you prefer for your child?</t>
  </si>
  <si>
    <t xml:space="preserve">D7. What are the challenges that may affect your child’s learning process through distance education? </t>
  </si>
  <si>
    <r>
      <t>DLM</t>
    </r>
    <r>
      <rPr>
        <b/>
        <vertAlign val="subscript"/>
        <sz val="12"/>
        <color theme="1"/>
        <rFont val="Arial"/>
        <family val="2"/>
      </rPr>
      <t>11</t>
    </r>
  </si>
  <si>
    <t>E2. If the answer is no , please select only 1 major consideration or state specific reason</t>
  </si>
  <si>
    <t>Blended</t>
  </si>
  <si>
    <r>
      <t>SUMMARY MATRIX OF SELECTED DATA ELEMENTS OF MLESF (</t>
    </r>
    <r>
      <rPr>
        <b/>
        <sz val="18"/>
        <color rgb="FFFF0000"/>
        <rFont val="Arial"/>
        <family val="2"/>
      </rPr>
      <t>SEFP FILE</t>
    </r>
    <r>
      <rPr>
        <b/>
        <sz val="18"/>
        <color rgb="FF002060"/>
        <rFont val="Arial"/>
        <family val="2"/>
      </rPr>
      <t>)</t>
    </r>
  </si>
  <si>
    <t>Summary Matrix MLSEF (SEFP)</t>
  </si>
  <si>
    <t>C2. Parent/Gurdian Highest Educational Attainment (select only parent/guardian per learner having the highest educational  attainment)</t>
  </si>
  <si>
    <r>
      <t>DA</t>
    </r>
    <r>
      <rPr>
        <b/>
        <vertAlign val="subscript"/>
        <sz val="12"/>
        <color theme="1"/>
        <rFont val="Arial"/>
        <family val="2"/>
      </rPr>
      <t>1</t>
    </r>
  </si>
  <si>
    <r>
      <t>DA</t>
    </r>
    <r>
      <rPr>
        <b/>
        <vertAlign val="subscript"/>
        <sz val="12"/>
        <color theme="1"/>
        <rFont val="Arial"/>
        <family val="2"/>
      </rPr>
      <t>2</t>
    </r>
  </si>
  <si>
    <r>
      <t>DA</t>
    </r>
    <r>
      <rPr>
        <b/>
        <vertAlign val="subscript"/>
        <sz val="12"/>
        <color theme="1"/>
        <rFont val="Arial"/>
        <family val="2"/>
      </rPr>
      <t>3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</si>
  <si>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4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</si>
  <si>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5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</si>
  <si>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6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</si>
  <si>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7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</si>
  <si>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8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</si>
  <si>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9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</si>
  <si>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10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</si>
  <si>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11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</si>
  <si>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12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</si>
  <si>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13</t>
    </r>
    <r>
      <rPr>
        <sz val="12"/>
        <color theme="1"/>
        <rFont val="Calibri"/>
        <family val="2"/>
        <scheme val="minor"/>
      </rPr>
      <t/>
    </r>
  </si>
  <si>
    <t>Cellphone &amp; Desktop/Laptop</t>
  </si>
  <si>
    <t>Tablet</t>
  </si>
  <si>
    <t>No internet available in the area</t>
  </si>
  <si>
    <r>
      <t>DLM</t>
    </r>
    <r>
      <rPr>
        <b/>
        <vertAlign val="subscript"/>
        <sz val="12"/>
        <color theme="1"/>
        <rFont val="Arial"/>
        <family val="2"/>
      </rPr>
      <t>12</t>
    </r>
  </si>
  <si>
    <t>Modular Learning Only (Printed)</t>
  </si>
  <si>
    <t>Modular Learning Only (Digital)</t>
  </si>
  <si>
    <t>lack of available gadgets/ equipment &amp; insufficient load/ data allowance</t>
  </si>
  <si>
    <t>unstable mobile/ internet connection &amp; existing health condition/s</t>
  </si>
  <si>
    <t>unstable mobile/ internet connection, existing health condition/s &amp; difficulty in independent learning</t>
  </si>
  <si>
    <t>unstable mobile/ internet connection, existing health condition/s, difficulty in independent learning &amp; conflict with other activities (i.e., house chores)</t>
  </si>
  <si>
    <t>existing health condition/s, difficulty in independent learning, conflict with other activities (i.e., house chores) &amp; high electrical consumption</t>
  </si>
  <si>
    <t>conflict with other activities (i.e., house chores), &amp; high electrical consumption</t>
  </si>
  <si>
    <t>high electrical consumption &amp; distractions (i.e., social media, noise from community/neighbor)</t>
  </si>
  <si>
    <t>only distractions (i.e., social media, noise from community/neighbor) only</t>
  </si>
  <si>
    <r>
      <t>CH</t>
    </r>
    <r>
      <rPr>
        <b/>
        <vertAlign val="subscript"/>
        <sz val="12"/>
        <color theme="1"/>
        <rFont val="Arial"/>
        <family val="2"/>
      </rPr>
      <t>1</t>
    </r>
  </si>
  <si>
    <r>
      <t>CH</t>
    </r>
    <r>
      <rPr>
        <b/>
        <vertAlign val="subscript"/>
        <sz val="12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</si>
  <si>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</si>
  <si>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</si>
  <si>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</si>
  <si>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</si>
  <si>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</si>
  <si>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8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</si>
  <si>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9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</si>
  <si>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10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</si>
  <si>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11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</si>
  <si>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12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</si>
  <si>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13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</si>
  <si>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14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</si>
  <si>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15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</si>
  <si>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16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</si>
  <si>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17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</si>
  <si>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18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</si>
  <si>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19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</si>
  <si>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20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</si>
  <si>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21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</si>
  <si>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22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</si>
  <si>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23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</si>
  <si>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24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</si>
  <si>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25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</si>
  <si>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26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</si>
  <si>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27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</si>
  <si>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28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</si>
  <si>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29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</si>
  <si>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30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</si>
  <si>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31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</si>
  <si>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32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</si>
  <si>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33</t>
    </r>
    <r>
      <rPr>
        <sz val="11"/>
        <color theme="1"/>
        <rFont val="Calibri"/>
        <family val="2"/>
        <scheme val="minor"/>
      </rPr>
      <t/>
    </r>
  </si>
  <si>
    <t>Return to File Directory</t>
  </si>
  <si>
    <t>Return to Summary Matrix MLESF (SEFP)</t>
  </si>
  <si>
    <t>B9. Gender</t>
  </si>
  <si>
    <t>Male</t>
  </si>
  <si>
    <t>Female</t>
  </si>
  <si>
    <t>Only 1 Household Member</t>
  </si>
  <si>
    <t>2  Household Members</t>
  </si>
  <si>
    <t>3  Household Members</t>
  </si>
  <si>
    <t>4  Household Members</t>
  </si>
  <si>
    <t>5  Household Members</t>
  </si>
  <si>
    <t>6  Household Members</t>
  </si>
  <si>
    <t>7  Household Members</t>
  </si>
  <si>
    <t>General Instructions/Manual</t>
  </si>
  <si>
    <t>Sample MLESF Data Processing</t>
  </si>
  <si>
    <t xml:space="preserve">HEA </t>
  </si>
  <si>
    <t>(Highest Educational Attainment )- Choose only the Highest Educational Attainment of Mother from MLESF and tag to the MLESF Summary</t>
  </si>
  <si>
    <t>Sample:</t>
  </si>
  <si>
    <t>Father - Elementary Level</t>
  </si>
  <si>
    <t>Mother - High School Graduate</t>
  </si>
  <si>
    <t>Guardian - Elementary Graduate</t>
  </si>
  <si>
    <t>Sample</t>
  </si>
  <si>
    <t>From MLESF, the respondent selected  Kinder, Grade 3 and Grade 7</t>
  </si>
  <si>
    <t>Grade 3</t>
  </si>
  <si>
    <t>Grade 7</t>
  </si>
  <si>
    <t>Total 3</t>
  </si>
  <si>
    <t>From 1-7 (columns) Select  Column 3</t>
  </si>
  <si>
    <t>Cabled/Non-Cabled TV = Television</t>
  </si>
  <si>
    <t>Basic/Smartphone - Cellular Phone</t>
  </si>
  <si>
    <t>Desktop and/or Laptop = Desktop/Laptop</t>
  </si>
  <si>
    <t>C2. Parent/Guardian Highest Educational Attainment (select only parent/guardian per learner having the highest educational  attainment)</t>
  </si>
  <si>
    <t>1. Review the School Level Summary Matrix  validate the correctness of enrollment count vis-a-vis the number of respondents</t>
  </si>
  <si>
    <t>For  LARGE SCHOOLS with MORE THAN 4 SECTIONS per grade level</t>
  </si>
  <si>
    <t>1. Before using the Automated MLESF Summary Consolidator for Large School Excel File, the Grade Level Enrollment Chair will use the</t>
  </si>
  <si>
    <t>automated MLESF Summary Consolidator for Small School. The Grade Level Enrollment Chair will just rename the following tabsheets into the names of each section</t>
  </si>
  <si>
    <t>where the prospective adviser will encode his/her consolidated data.</t>
  </si>
  <si>
    <t>2. The accomplished Summary Matrix MLESF tabsheet will be ready for forwarding to School Enrollment Focal person for encoding in the Automated MLESF</t>
  </si>
  <si>
    <t>Summary Consolidator for Large School File</t>
  </si>
  <si>
    <t>Consolidator para sa Malalaking Paaralan Excel File.</t>
  </si>
  <si>
    <t>1. Bago gamitin ang Automated MLESF Summary Consolidator para sa Malalaking Paaralan Excel File, ang Grade Level Enrollment Chair ay gagamitin ang</t>
  </si>
  <si>
    <t>automated MLESF Summary Consolidator para sa Maliliit na Paaralan. Ang Grade Level Enrollment chair ay papalitan lamang ang mga tabsheets sa mga pangalan ng bawat pangkat.</t>
  </si>
  <si>
    <t>kung saan ang inaaasahang Gurong Tagapagpayo ay maglalagay ng kaniyang mga nakuhang datos.</t>
  </si>
  <si>
    <t>2. Ang natapos na Summary Matrix MLESF tabsheet ay maari nang ibigay sa School Enrollment Focal Person upang maitala niya sa Automated MLESF Summary</t>
  </si>
  <si>
    <t>Para sa mga DAGKUNG TULUNGHAAN nga adunay sobra pa sa upat (4) seksiyon matag ang-ang</t>
  </si>
  <si>
    <t>1. Bago gamiton ang Automated MLESF Summary Consolidator para sa mga Dagkung Tulunghaan Excel File, ang Grade Level Enrollment Chair kay mugamit una sa</t>
  </si>
  <si>
    <t>Automated MLESF Summary Consolidator para sa mga gagmay'ng tulunghaan. Ang Grade Level Enrollment Chair kay kambyuhan ang mga ngalan sa tabsheets sa matag</t>
  </si>
  <si>
    <t>ang-ang kung aha ang muabutang nga maestra magbutang sa iyahang mga kinatibuk-ang ihap.</t>
  </si>
  <si>
    <t>2. Ang natiwas nga Summary Matrix MLESF tabasheets kay pwede na nga ihatag sa School Enrollment Focal Person aron malista niya sa Automated MLESF Summary</t>
  </si>
  <si>
    <t>Consolidator para sa mga Dagkung Tulunghaan Excel File.</t>
  </si>
  <si>
    <t>Para sa mga Malalaking Paaralang may HIGIT PA SA APAT (4) NA PANGKAT sa bawat baitang</t>
  </si>
  <si>
    <t>For Tablet: Select "Tablet" if this is the only available gadget/device available. If the tablet is  available together with other devices, for the purposes of tagging devices during Quickcount, tablet may be considered/categorized under "Cellular Phone".    But please be reminded  that upon encoding MLESF individual data in LIS BOSY Learner Profile, actual responces shall be posted.</t>
  </si>
  <si>
    <t>7 or more Household Members</t>
  </si>
  <si>
    <t>Total (Must be equalled with the no. of "No" responses in E1)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</si>
</sst>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i/>
      <sz val="12"/>
      <color rgb="FFC00000"/>
      <name val="Arial"/>
      <family val="2"/>
    </font>
    <font>
      <i/>
      <sz val="12"/>
      <color theme="1"/>
      <name val="Arial"/>
      <family val="2"/>
    </font>
    <font>
      <b/>
      <sz val="18"/>
      <color rgb="FF00206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sz val="12"/>
      <name val="Arial"/>
      <family val="2"/>
    </font>
    <font>
      <b/>
      <vertAlign val="subscript"/>
      <sz val="12"/>
      <color theme="1"/>
      <name val="Arial"/>
      <family val="2"/>
    </font>
    <font>
      <sz val="14"/>
      <color rgb="FF00206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u/>
      <sz val="18"/>
      <color theme="10"/>
      <name val="Calibri"/>
      <family val="2"/>
      <scheme val="minor"/>
    </font>
    <font>
      <sz val="18"/>
      <color theme="0"/>
      <name val="Bookman Old Style Bold"/>
    </font>
    <font>
      <b/>
      <sz val="18"/>
      <color rgb="FFFF0000"/>
      <name val="Arial"/>
      <family val="2"/>
    </font>
    <font>
      <b/>
      <sz val="18"/>
      <color theme="9" tint="-0.499984740745262"/>
      <name val="Arial"/>
      <family val="2"/>
    </font>
    <font>
      <b/>
      <sz val="13"/>
      <color theme="0"/>
      <name val="Arial"/>
      <family val="2"/>
    </font>
    <font>
      <u/>
      <sz val="18"/>
      <color rgb="FFFFC0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85">
    <xf numFmtId="0" fontId="0" fillId="0" borderId="0" xfId="0"/>
    <xf numFmtId="0" fontId="3" fillId="0" borderId="0" xfId="0" applyFont="1" applyAlignment="1">
      <alignment horizontal="left" vertical="center" readingOrder="1"/>
    </xf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left" vertical="center" readingOrder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9" fillId="0" borderId="0" xfId="0" applyFont="1"/>
    <xf numFmtId="0" fontId="8" fillId="0" borderId="1" xfId="0" applyFont="1" applyBorder="1"/>
    <xf numFmtId="0" fontId="4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/>
    <xf numFmtId="0" fontId="13" fillId="0" borderId="0" xfId="0" applyFont="1"/>
    <xf numFmtId="0" fontId="4" fillId="0" borderId="1" xfId="0" applyFont="1" applyBorder="1" applyAlignment="1">
      <alignment horizontal="center" vertical="center" wrapText="1"/>
    </xf>
    <xf numFmtId="0" fontId="15" fillId="0" borderId="0" xfId="0" applyFont="1"/>
    <xf numFmtId="0" fontId="10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0" borderId="8" xfId="0" applyFont="1" applyBorder="1"/>
    <xf numFmtId="0" fontId="10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0" borderId="10" xfId="0" applyFont="1" applyBorder="1"/>
    <xf numFmtId="0" fontId="2" fillId="4" borderId="1" xfId="0" applyFont="1" applyFill="1" applyBorder="1" applyAlignment="1">
      <alignment horizontal="left" indent="1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0" fillId="0" borderId="0" xfId="0" applyProtection="1">
      <protection hidden="1"/>
    </xf>
    <xf numFmtId="0" fontId="19" fillId="6" borderId="16" xfId="0" applyFont="1" applyFill="1" applyBorder="1" applyProtection="1">
      <protection hidden="1"/>
    </xf>
    <xf numFmtId="0" fontId="20" fillId="6" borderId="0" xfId="0" applyFont="1" applyFill="1" applyBorder="1" applyProtection="1">
      <protection hidden="1"/>
    </xf>
    <xf numFmtId="0" fontId="19" fillId="6" borderId="0" xfId="0" applyFont="1" applyFill="1" applyBorder="1" applyProtection="1">
      <protection hidden="1"/>
    </xf>
    <xf numFmtId="0" fontId="21" fillId="6" borderId="0" xfId="1" applyFont="1" applyFill="1" applyBorder="1" applyAlignment="1" applyProtection="1">
      <protection hidden="1"/>
    </xf>
    <xf numFmtId="0" fontId="0" fillId="6" borderId="0" xfId="0" applyFill="1" applyBorder="1" applyAlignment="1" applyProtection="1">
      <protection hidden="1"/>
    </xf>
    <xf numFmtId="0" fontId="0" fillId="6" borderId="17" xfId="0" applyFill="1" applyBorder="1" applyAlignment="1" applyProtection="1">
      <protection hidden="1"/>
    </xf>
    <xf numFmtId="0" fontId="19" fillId="7" borderId="16" xfId="0" applyFont="1" applyFill="1" applyBorder="1" applyProtection="1">
      <protection hidden="1"/>
    </xf>
    <xf numFmtId="0" fontId="20" fillId="7" borderId="0" xfId="0" applyFont="1" applyFill="1" applyBorder="1" applyProtection="1">
      <protection hidden="1"/>
    </xf>
    <xf numFmtId="0" fontId="19" fillId="7" borderId="0" xfId="0" applyFont="1" applyFill="1" applyBorder="1" applyProtection="1">
      <protection hidden="1"/>
    </xf>
    <xf numFmtId="0" fontId="21" fillId="6" borderId="0" xfId="1" applyFont="1" applyFill="1" applyBorder="1" applyProtection="1">
      <protection hidden="1"/>
    </xf>
    <xf numFmtId="0" fontId="21" fillId="6" borderId="17" xfId="1" applyFont="1" applyFill="1" applyBorder="1" applyAlignment="1" applyProtection="1">
      <protection hidden="1"/>
    </xf>
    <xf numFmtId="0" fontId="0" fillId="7" borderId="0" xfId="0" applyFill="1" applyBorder="1" applyAlignment="1" applyProtection="1">
      <protection hidden="1"/>
    </xf>
    <xf numFmtId="0" fontId="21" fillId="7" borderId="0" xfId="1" applyFont="1" applyFill="1" applyBorder="1" applyProtection="1">
      <protection hidden="1"/>
    </xf>
    <xf numFmtId="0" fontId="21" fillId="7" borderId="17" xfId="1" applyFont="1" applyFill="1" applyBorder="1" applyAlignment="1" applyProtection="1">
      <protection hidden="1"/>
    </xf>
    <xf numFmtId="0" fontId="0" fillId="0" borderId="0" xfId="0" applyBorder="1" applyProtection="1">
      <protection hidden="1"/>
    </xf>
    <xf numFmtId="0" fontId="0" fillId="7" borderId="17" xfId="0" applyFill="1" applyBorder="1" applyProtection="1">
      <protection hidden="1"/>
    </xf>
    <xf numFmtId="0" fontId="19" fillId="7" borderId="18" xfId="0" applyFont="1" applyFill="1" applyBorder="1" applyProtection="1">
      <protection hidden="1"/>
    </xf>
    <xf numFmtId="0" fontId="19" fillId="7" borderId="14" xfId="0" applyFont="1" applyFill="1" applyBorder="1" applyProtection="1">
      <protection hidden="1"/>
    </xf>
    <xf numFmtId="0" fontId="19" fillId="7" borderId="19" xfId="0" applyFont="1" applyFill="1" applyBorder="1" applyProtection="1">
      <protection hidden="1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5" fillId="8" borderId="23" xfId="1" applyFont="1" applyFill="1" applyBorder="1" applyAlignment="1">
      <alignment horizontal="center" vertical="center" wrapText="1"/>
    </xf>
    <xf numFmtId="0" fontId="25" fillId="9" borderId="23" xfId="1" applyFont="1" applyFill="1" applyBorder="1" applyAlignment="1">
      <alignment horizontal="center" vertical="center" wrapText="1"/>
    </xf>
    <xf numFmtId="0" fontId="9" fillId="0" borderId="0" xfId="0" applyFont="1" applyProtection="1">
      <protection hidden="1"/>
    </xf>
    <xf numFmtId="0" fontId="25" fillId="9" borderId="23" xfId="1" applyFont="1" applyFill="1" applyBorder="1" applyAlignment="1" applyProtection="1">
      <alignment horizontal="center" vertical="center" wrapText="1"/>
      <protection hidden="1"/>
    </xf>
    <xf numFmtId="0" fontId="25" fillId="8" borderId="23" xfId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Protection="1">
      <protection hidden="1"/>
    </xf>
    <xf numFmtId="0" fontId="2" fillId="0" borderId="1" xfId="0" applyFont="1" applyBorder="1" applyProtection="1">
      <protection hidden="1"/>
    </xf>
    <xf numFmtId="0" fontId="8" fillId="0" borderId="1" xfId="0" applyFont="1" applyBorder="1" applyProtection="1">
      <protection hidden="1"/>
    </xf>
    <xf numFmtId="0" fontId="2" fillId="0" borderId="1" xfId="0" applyFont="1" applyBorder="1" applyProtection="1">
      <protection locked="0" hidden="1"/>
    </xf>
    <xf numFmtId="0" fontId="8" fillId="0" borderId="1" xfId="0" applyFont="1" applyBorder="1" applyAlignment="1" applyProtection="1">
      <alignment horizontal="center"/>
      <protection locked="0" hidden="1"/>
    </xf>
    <xf numFmtId="0" fontId="2" fillId="0" borderId="2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locked="0" hidden="1"/>
    </xf>
    <xf numFmtId="0" fontId="2" fillId="0" borderId="2" xfId="0" applyFont="1" applyBorder="1" applyAlignment="1" applyProtection="1">
      <protection locked="0" hidden="1"/>
    </xf>
    <xf numFmtId="0" fontId="2" fillId="0" borderId="0" xfId="0" applyFont="1" applyBorder="1" applyProtection="1">
      <protection hidden="1"/>
    </xf>
    <xf numFmtId="0" fontId="10" fillId="0" borderId="4" xfId="0" applyFont="1" applyBorder="1" applyAlignment="1" applyProtection="1">
      <alignment horizontal="center"/>
      <protection locked="0" hidden="1"/>
    </xf>
    <xf numFmtId="0" fontId="7" fillId="0" borderId="0" xfId="0" applyFont="1" applyProtection="1"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10" fillId="0" borderId="8" xfId="0" applyFont="1" applyBorder="1" applyAlignment="1" applyProtection="1">
      <alignment horizontal="center"/>
      <protection locked="0" hidden="1"/>
    </xf>
    <xf numFmtId="0" fontId="2" fillId="0" borderId="8" xfId="0" applyFont="1" applyBorder="1" applyProtection="1">
      <protection hidden="1"/>
    </xf>
    <xf numFmtId="0" fontId="2" fillId="0" borderId="10" xfId="0" applyFont="1" applyBorder="1" applyProtection="1">
      <protection locked="0" hidden="1"/>
    </xf>
    <xf numFmtId="0" fontId="2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 readingOrder="1"/>
      <protection hidden="1"/>
    </xf>
    <xf numFmtId="0" fontId="5" fillId="0" borderId="0" xfId="0" applyFont="1" applyAlignment="1" applyProtection="1">
      <alignment horizontal="left" vertical="center" readingOrder="1"/>
      <protection hidden="1"/>
    </xf>
    <xf numFmtId="0" fontId="3" fillId="0" borderId="0" xfId="0" applyFont="1" applyProtection="1"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2" fillId="4" borderId="1" xfId="0" applyFont="1" applyFill="1" applyBorder="1" applyAlignment="1" applyProtection="1">
      <alignment horizontal="left" indent="1"/>
      <protection hidden="1"/>
    </xf>
    <xf numFmtId="0" fontId="19" fillId="7" borderId="0" xfId="0" applyFont="1" applyFill="1" applyBorder="1" applyProtection="1">
      <protection hidden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ill="1" applyProtection="1">
      <protection hidden="1"/>
    </xf>
    <xf numFmtId="0" fontId="0" fillId="0" borderId="0" xfId="0" applyFill="1"/>
    <xf numFmtId="0" fontId="20" fillId="6" borderId="0" xfId="0" applyFont="1" applyFill="1" applyProtection="1">
      <protection hidden="1"/>
    </xf>
    <xf numFmtId="0" fontId="11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27" fillId="0" borderId="1" xfId="0" applyFont="1" applyBorder="1" applyAlignment="1" applyProtection="1">
      <alignment horizontal="center" vertical="center"/>
      <protection hidden="1"/>
    </xf>
    <xf numFmtId="0" fontId="27" fillId="0" borderId="1" xfId="0" applyFont="1" applyBorder="1" applyAlignment="1" applyProtection="1">
      <alignment horizontal="center" vertical="center" wrapText="1"/>
      <protection hidden="1"/>
    </xf>
    <xf numFmtId="0" fontId="27" fillId="0" borderId="1" xfId="0" applyFont="1" applyBorder="1" applyProtection="1">
      <protection hidden="1"/>
    </xf>
    <xf numFmtId="0" fontId="28" fillId="0" borderId="1" xfId="0" applyFont="1" applyBorder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2" fillId="4" borderId="1" xfId="0" applyFont="1" applyFill="1" applyBorder="1" applyAlignment="1" applyProtection="1">
      <alignment horizontal="left" indent="1"/>
      <protection locked="0"/>
    </xf>
    <xf numFmtId="0" fontId="0" fillId="0" borderId="0" xfId="0" applyFont="1" applyFill="1" applyProtection="1">
      <protection hidden="1"/>
    </xf>
    <xf numFmtId="0" fontId="29" fillId="0" borderId="0" xfId="0" applyFont="1" applyProtection="1">
      <protection hidden="1"/>
    </xf>
    <xf numFmtId="0" fontId="29" fillId="0" borderId="0" xfId="0" applyFont="1" applyFill="1" applyProtection="1">
      <protection hidden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2" fillId="5" borderId="6" xfId="0" applyFont="1" applyFill="1" applyBorder="1" applyAlignment="1" applyProtection="1">
      <alignment horizontal="center" vertical="center"/>
      <protection hidden="1"/>
    </xf>
    <xf numFmtId="0" fontId="22" fillId="5" borderId="15" xfId="0" applyFont="1" applyFill="1" applyBorder="1" applyAlignment="1" applyProtection="1">
      <alignment horizontal="center" vertical="center"/>
      <protection hidden="1"/>
    </xf>
    <xf numFmtId="0" fontId="22" fillId="5" borderId="7" xfId="0" applyFont="1" applyFill="1" applyBorder="1" applyAlignment="1" applyProtection="1">
      <alignment horizontal="center" vertical="center"/>
      <protection hidden="1"/>
    </xf>
    <xf numFmtId="0" fontId="19" fillId="7" borderId="0" xfId="0" applyFont="1" applyFill="1" applyBorder="1" applyProtection="1">
      <protection hidden="1"/>
    </xf>
    <xf numFmtId="0" fontId="19" fillId="7" borderId="17" xfId="0" applyFont="1" applyFill="1" applyBorder="1" applyProtection="1">
      <protection hidden="1"/>
    </xf>
    <xf numFmtId="0" fontId="26" fillId="8" borderId="0" xfId="1" applyFont="1" applyFill="1" applyAlignment="1" applyProtection="1">
      <alignment horizontal="center" vertical="center" wrapText="1"/>
      <protection hidden="1"/>
    </xf>
    <xf numFmtId="0" fontId="18" fillId="3" borderId="1" xfId="0" applyFont="1" applyFill="1" applyBorder="1" applyAlignment="1" applyProtection="1">
      <alignment horizontal="left"/>
      <protection hidden="1"/>
    </xf>
    <xf numFmtId="0" fontId="30" fillId="0" borderId="0" xfId="0" applyFont="1" applyBorder="1" applyAlignment="1" applyProtection="1">
      <alignment horizontal="left" vertical="top" wrapText="1"/>
      <protection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22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left"/>
      <protection hidden="1"/>
    </xf>
    <xf numFmtId="0" fontId="2" fillId="0" borderId="21" xfId="0" applyFont="1" applyBorder="1" applyAlignment="1" applyProtection="1">
      <alignment horizontal="left"/>
      <protection hidden="1"/>
    </xf>
    <xf numFmtId="0" fontId="4" fillId="2" borderId="11" xfId="0" applyFont="1" applyFill="1" applyBorder="1" applyAlignment="1" applyProtection="1">
      <alignment horizontal="center"/>
      <protection hidden="1"/>
    </xf>
    <xf numFmtId="0" fontId="4" fillId="2" borderId="12" xfId="0" applyFont="1" applyFill="1" applyBorder="1" applyAlignment="1" applyProtection="1">
      <alignment horizontal="center"/>
      <protection hidden="1"/>
    </xf>
    <xf numFmtId="0" fontId="4" fillId="2" borderId="13" xfId="0" applyFont="1" applyFill="1" applyBorder="1" applyAlignment="1" applyProtection="1">
      <alignment horizontal="center"/>
      <protection hidden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8" fillId="3" borderId="4" xfId="0" applyFont="1" applyFill="1" applyBorder="1" applyAlignment="1">
      <alignment horizontal="left"/>
    </xf>
    <xf numFmtId="0" fontId="18" fillId="3" borderId="5" xfId="0" applyFont="1" applyFill="1" applyBorder="1" applyAlignment="1">
      <alignment horizontal="left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BA7F40EB-3F00-4253-B025-A265118F5514}" type="doc">
      <dgm:prSet loTypeId="urn:microsoft.com/office/officeart/2005/8/layout/funnel1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224169C-6160-4938-B81A-0105A9FC853F}">
      <dgm:prSet phldrT="[Text]"/>
      <dgm:spPr/>
      <dgm:t>
        <a:bodyPr/>
        <a:lstStyle/>
        <a:p>
          <a:r>
            <a:rPr lang="en-US" dirty="0"/>
            <a:t>Other Members of Family</a:t>
          </a:r>
        </a:p>
      </dgm:t>
    </dgm:pt>
    <dgm:pt modelId="{E0FFACE2-B933-4DE4-8AF2-09851E490CE2}" type="parTrans" cxnId="{8712A3DF-BD8B-4169-AA5E-7E443D60EB6F}">
      <dgm:prSet/>
      <dgm:spPr/>
      <dgm:t>
        <a:bodyPr/>
        <a:lstStyle/>
        <a:p>
          <a:endParaRPr lang="en-US"/>
        </a:p>
      </dgm:t>
    </dgm:pt>
    <dgm:pt modelId="{1EABC480-BF0A-467A-B44B-439768075FEA}" type="sibTrans" cxnId="{8712A3DF-BD8B-4169-AA5E-7E443D60EB6F}">
      <dgm:prSet/>
      <dgm:spPr/>
      <dgm:t>
        <a:bodyPr/>
        <a:lstStyle/>
        <a:p>
          <a:endParaRPr lang="en-US"/>
        </a:p>
      </dgm:t>
    </dgm:pt>
    <dgm:pt modelId="{79742D17-F7B5-4778-A808-A1122FB16CFA}">
      <dgm:prSet phldrT="[Text]"/>
      <dgm:spPr/>
      <dgm:t>
        <a:bodyPr/>
        <a:lstStyle/>
        <a:p>
          <a:r>
            <a:rPr lang="en-US" dirty="0"/>
            <a:t>Grand parents</a:t>
          </a:r>
        </a:p>
      </dgm:t>
    </dgm:pt>
    <dgm:pt modelId="{CA641737-6200-4539-9E2E-709F7225DAA8}" type="parTrans" cxnId="{62AAF17C-F4AD-4912-BE1B-8996B1D364A6}">
      <dgm:prSet/>
      <dgm:spPr/>
      <dgm:t>
        <a:bodyPr/>
        <a:lstStyle/>
        <a:p>
          <a:endParaRPr lang="en-US"/>
        </a:p>
      </dgm:t>
    </dgm:pt>
    <dgm:pt modelId="{5A0B178C-4848-490B-91D3-95B91C768810}" type="sibTrans" cxnId="{62AAF17C-F4AD-4912-BE1B-8996B1D364A6}">
      <dgm:prSet/>
      <dgm:spPr/>
      <dgm:t>
        <a:bodyPr/>
        <a:lstStyle/>
        <a:p>
          <a:endParaRPr lang="en-US"/>
        </a:p>
      </dgm:t>
    </dgm:pt>
    <dgm:pt modelId="{45ED77C9-9F41-4EAF-B496-0BD618EDCF0C}">
      <dgm:prSet phldrT="[Text]"/>
      <dgm:spPr/>
      <dgm:t>
        <a:bodyPr/>
        <a:lstStyle/>
        <a:p>
          <a:r>
            <a:rPr lang="en-US" dirty="0"/>
            <a:t>Others</a:t>
          </a:r>
        </a:p>
      </dgm:t>
    </dgm:pt>
    <dgm:pt modelId="{0DF459F0-6C4E-47BB-AB9A-DC37B3D58B5E}" type="parTrans" cxnId="{78C64F1B-1B69-4CEC-BF6F-EF7B536D20A0}">
      <dgm:prSet/>
      <dgm:spPr/>
      <dgm:t>
        <a:bodyPr/>
        <a:lstStyle/>
        <a:p>
          <a:endParaRPr lang="en-US"/>
        </a:p>
      </dgm:t>
    </dgm:pt>
    <dgm:pt modelId="{C7F05198-38A3-4BCC-8BAE-C96ED171D629}" type="sibTrans" cxnId="{78C64F1B-1B69-4CEC-BF6F-EF7B536D20A0}">
      <dgm:prSet/>
      <dgm:spPr/>
      <dgm:t>
        <a:bodyPr/>
        <a:lstStyle/>
        <a:p>
          <a:endParaRPr lang="en-US"/>
        </a:p>
      </dgm:t>
    </dgm:pt>
    <dgm:pt modelId="{68810655-D01C-44F1-B073-55A8BA246EC8}">
      <dgm:prSet phldrT="[Text]" phldr="1"/>
      <dgm:spPr/>
      <dgm:t>
        <a:bodyPr/>
        <a:lstStyle/>
        <a:p>
          <a:endParaRPr lang="en-US"/>
        </a:p>
      </dgm:t>
    </dgm:pt>
    <dgm:pt modelId="{EB7E0492-4901-46DF-BE11-00E22E8AD551}" type="parTrans" cxnId="{AA05473D-1FCE-448A-8AD4-FCA7499D223D}">
      <dgm:prSet/>
      <dgm:spPr/>
      <dgm:t>
        <a:bodyPr/>
        <a:lstStyle/>
        <a:p>
          <a:endParaRPr lang="en-US"/>
        </a:p>
      </dgm:t>
    </dgm:pt>
    <dgm:pt modelId="{DD44E9AF-42AA-40FF-90D5-C6AD3A12BABE}" type="sibTrans" cxnId="{AA05473D-1FCE-448A-8AD4-FCA7499D223D}">
      <dgm:prSet/>
      <dgm:spPr/>
      <dgm:t>
        <a:bodyPr/>
        <a:lstStyle/>
        <a:p>
          <a:endParaRPr lang="en-US"/>
        </a:p>
      </dgm:t>
    </dgm:pt>
    <dgm:pt modelId="{69A12762-088A-437A-A74D-216AF42F4DD2}" type="pres">
      <dgm:prSet presAssocID="{BA7F40EB-3F00-4253-B025-A265118F5514}" presName="Name0" presStyleCnt="0">
        <dgm:presLayoutVars>
          <dgm:chMax val="4"/>
          <dgm:resizeHandles val="exact"/>
        </dgm:presLayoutVars>
      </dgm:prSet>
      <dgm:spPr/>
    </dgm:pt>
    <dgm:pt modelId="{1C526213-3CE3-424E-93D2-9D2802B6BDDD}" type="pres">
      <dgm:prSet presAssocID="{BA7F40EB-3F00-4253-B025-A265118F5514}" presName="ellipse" presStyleLbl="trBgShp" presStyleIdx="0" presStyleCnt="1"/>
      <dgm:spPr/>
    </dgm:pt>
    <dgm:pt modelId="{15DC80AD-831C-4EFF-9D06-1F2D5A569D03}" type="pres">
      <dgm:prSet presAssocID="{BA7F40EB-3F00-4253-B025-A265118F5514}" presName="arrow1" presStyleLbl="fgShp" presStyleIdx="0" presStyleCnt="1" custLinFactNeighborX="20064" custLinFactNeighborY="25650"/>
      <dgm:spPr/>
    </dgm:pt>
    <dgm:pt modelId="{7BE867DC-3D1C-4DFB-BA25-50B8DDEB0366}" type="pres">
      <dgm:prSet presAssocID="{BA7F40EB-3F00-4253-B025-A265118F5514}" presName="rectangle" presStyleLbl="revTx" presStyleIdx="0" presStyleCnt="1">
        <dgm:presLayoutVars>
          <dgm:bulletEnabled val="1"/>
        </dgm:presLayoutVars>
      </dgm:prSet>
      <dgm:spPr/>
    </dgm:pt>
    <dgm:pt modelId="{0791BED6-A121-4F05-8095-8EFE6660DB9F}" type="pres">
      <dgm:prSet presAssocID="{79742D17-F7B5-4778-A808-A1122FB16CFA}" presName="item1" presStyleLbl="node1" presStyleIdx="0" presStyleCnt="3">
        <dgm:presLayoutVars>
          <dgm:bulletEnabled val="1"/>
        </dgm:presLayoutVars>
      </dgm:prSet>
      <dgm:spPr/>
    </dgm:pt>
    <dgm:pt modelId="{F1B08FF5-4255-4A40-BA42-34EF7F142570}" type="pres">
      <dgm:prSet presAssocID="{45ED77C9-9F41-4EAF-B496-0BD618EDCF0C}" presName="item2" presStyleLbl="node1" presStyleIdx="1" presStyleCnt="3" custLinFactNeighborX="-190" custLinFactNeighborY="3745">
        <dgm:presLayoutVars>
          <dgm:bulletEnabled val="1"/>
        </dgm:presLayoutVars>
      </dgm:prSet>
      <dgm:spPr/>
    </dgm:pt>
    <dgm:pt modelId="{CD2BBD5F-0C81-4D3B-96AD-429B8E19B2B2}" type="pres">
      <dgm:prSet presAssocID="{68810655-D01C-44F1-B073-55A8BA246EC8}" presName="item3" presStyleLbl="node1" presStyleIdx="2" presStyleCnt="3" custLinFactNeighborX="42555">
        <dgm:presLayoutVars>
          <dgm:bulletEnabled val="1"/>
        </dgm:presLayoutVars>
      </dgm:prSet>
      <dgm:spPr/>
    </dgm:pt>
    <dgm:pt modelId="{A4309563-C7C1-4F2F-974C-0A81093DBF43}" type="pres">
      <dgm:prSet presAssocID="{BA7F40EB-3F00-4253-B025-A265118F5514}" presName="funnel" presStyleLbl="trAlignAcc1" presStyleIdx="0" presStyleCnt="1" custLinFactNeighborX="1113" custLinFactNeighborY="5741"/>
      <dgm:spPr/>
    </dgm:pt>
  </dgm:ptLst>
  <dgm:cxnLst>
    <dgm:cxn modelId="{F53F640D-923C-445D-87E3-6EFB7EC89D0E}" type="presOf" srcId="{8224169C-6160-4938-B81A-0105A9FC853F}" destId="{CD2BBD5F-0C81-4D3B-96AD-429B8E19B2B2}" srcOrd="0" destOrd="0" presId="urn:microsoft.com/office/officeart/2005/8/layout/funnel1"/>
    <dgm:cxn modelId="{2A4C8416-8FC1-4E71-8462-8EDB6265DAF0}" type="presOf" srcId="{79742D17-F7B5-4778-A808-A1122FB16CFA}" destId="{F1B08FF5-4255-4A40-BA42-34EF7F142570}" srcOrd="0" destOrd="0" presId="urn:microsoft.com/office/officeart/2005/8/layout/funnel1"/>
    <dgm:cxn modelId="{78C64F1B-1B69-4CEC-BF6F-EF7B536D20A0}" srcId="{BA7F40EB-3F00-4253-B025-A265118F5514}" destId="{45ED77C9-9F41-4EAF-B496-0BD618EDCF0C}" srcOrd="2" destOrd="0" parTransId="{0DF459F0-6C4E-47BB-AB9A-DC37B3D58B5E}" sibTransId="{C7F05198-38A3-4BCC-8BAE-C96ED171D629}"/>
    <dgm:cxn modelId="{AA05473D-1FCE-448A-8AD4-FCA7499D223D}" srcId="{BA7F40EB-3F00-4253-B025-A265118F5514}" destId="{68810655-D01C-44F1-B073-55A8BA246EC8}" srcOrd="3" destOrd="0" parTransId="{EB7E0492-4901-46DF-BE11-00E22E8AD551}" sibTransId="{DD44E9AF-42AA-40FF-90D5-C6AD3A12BABE}"/>
    <dgm:cxn modelId="{6133AC42-4FAF-4A55-8C2B-4862F86717B8}" type="presOf" srcId="{BA7F40EB-3F00-4253-B025-A265118F5514}" destId="{69A12762-088A-437A-A74D-216AF42F4DD2}" srcOrd="0" destOrd="0" presId="urn:microsoft.com/office/officeart/2005/8/layout/funnel1"/>
    <dgm:cxn modelId="{62AAF17C-F4AD-4912-BE1B-8996B1D364A6}" srcId="{BA7F40EB-3F00-4253-B025-A265118F5514}" destId="{79742D17-F7B5-4778-A808-A1122FB16CFA}" srcOrd="1" destOrd="0" parTransId="{CA641737-6200-4539-9E2E-709F7225DAA8}" sibTransId="{5A0B178C-4848-490B-91D3-95B91C768810}"/>
    <dgm:cxn modelId="{C17B4989-6D47-410C-828C-280DAC705925}" type="presOf" srcId="{68810655-D01C-44F1-B073-55A8BA246EC8}" destId="{7BE867DC-3D1C-4DFB-BA25-50B8DDEB0366}" srcOrd="0" destOrd="0" presId="urn:microsoft.com/office/officeart/2005/8/layout/funnel1"/>
    <dgm:cxn modelId="{E0DDF9AE-C49B-454B-ADCB-7B67C4D320E6}" type="presOf" srcId="{45ED77C9-9F41-4EAF-B496-0BD618EDCF0C}" destId="{0791BED6-A121-4F05-8095-8EFE6660DB9F}" srcOrd="0" destOrd="0" presId="urn:microsoft.com/office/officeart/2005/8/layout/funnel1"/>
    <dgm:cxn modelId="{8712A3DF-BD8B-4169-AA5E-7E443D60EB6F}" srcId="{BA7F40EB-3F00-4253-B025-A265118F5514}" destId="{8224169C-6160-4938-B81A-0105A9FC853F}" srcOrd="0" destOrd="0" parTransId="{E0FFACE2-B933-4DE4-8AF2-09851E490CE2}" sibTransId="{1EABC480-BF0A-467A-B44B-439768075FEA}"/>
    <dgm:cxn modelId="{6AD011C3-9E46-4C40-8F2B-85C7269F7DD3}" type="presParOf" srcId="{69A12762-088A-437A-A74D-216AF42F4DD2}" destId="{1C526213-3CE3-424E-93D2-9D2802B6BDDD}" srcOrd="0" destOrd="0" presId="urn:microsoft.com/office/officeart/2005/8/layout/funnel1"/>
    <dgm:cxn modelId="{9AA4105B-3087-425D-BC3E-A7432C6848F4}" type="presParOf" srcId="{69A12762-088A-437A-A74D-216AF42F4DD2}" destId="{15DC80AD-831C-4EFF-9D06-1F2D5A569D03}" srcOrd="1" destOrd="0" presId="urn:microsoft.com/office/officeart/2005/8/layout/funnel1"/>
    <dgm:cxn modelId="{35F419AD-6E71-4644-8DAD-F5492A200311}" type="presParOf" srcId="{69A12762-088A-437A-A74D-216AF42F4DD2}" destId="{7BE867DC-3D1C-4DFB-BA25-50B8DDEB0366}" srcOrd="2" destOrd="0" presId="urn:microsoft.com/office/officeart/2005/8/layout/funnel1"/>
    <dgm:cxn modelId="{349E6DCB-0922-4F7A-AC2D-5EF5A8FF9C7B}" type="presParOf" srcId="{69A12762-088A-437A-A74D-216AF42F4DD2}" destId="{0791BED6-A121-4F05-8095-8EFE6660DB9F}" srcOrd="3" destOrd="0" presId="urn:microsoft.com/office/officeart/2005/8/layout/funnel1"/>
    <dgm:cxn modelId="{C3B98264-0A78-4336-9F2F-1C4610B1A847}" type="presParOf" srcId="{69A12762-088A-437A-A74D-216AF42F4DD2}" destId="{F1B08FF5-4255-4A40-BA42-34EF7F142570}" srcOrd="4" destOrd="0" presId="urn:microsoft.com/office/officeart/2005/8/layout/funnel1"/>
    <dgm:cxn modelId="{E97B13CC-3FBF-44F3-BEB4-D7181FA82612}" type="presParOf" srcId="{69A12762-088A-437A-A74D-216AF42F4DD2}" destId="{CD2BBD5F-0C81-4D3B-96AD-429B8E19B2B2}" srcOrd="5" destOrd="0" presId="urn:microsoft.com/office/officeart/2005/8/layout/funnel1"/>
    <dgm:cxn modelId="{445349C8-0778-4AA4-924F-D1D098393507}" type="presParOf" srcId="{69A12762-088A-437A-A74D-216AF42F4DD2}" destId="{A4309563-C7C1-4F2F-974C-0A81093DBF43}" srcOrd="6" destOrd="0" presId="urn:microsoft.com/office/officeart/2005/8/layout/funnel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E092F04E-262D-46DE-80A5-61F42CC4E8A7}" type="doc">
      <dgm:prSet loTypeId="urn:microsoft.com/office/officeart/2005/8/layout/arrow4" loCatId="relationship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3A501D43-AF6A-4C17-9B05-8A48AED3EB11}">
      <dgm:prSet phldrT="[Text]"/>
      <dgm:spPr/>
      <dgm:t>
        <a:bodyPr/>
        <a:lstStyle/>
        <a:p>
          <a:r>
            <a:rPr lang="en-US" dirty="0"/>
            <a:t>MLESF Responses</a:t>
          </a:r>
        </a:p>
      </dgm:t>
    </dgm:pt>
    <dgm:pt modelId="{B512326E-CA23-4DDE-B246-8A820F785A27}" type="parTrans" cxnId="{6D1D0D42-9E3B-4406-8465-DC67D5A0A7B9}">
      <dgm:prSet/>
      <dgm:spPr/>
      <dgm:t>
        <a:bodyPr/>
        <a:lstStyle/>
        <a:p>
          <a:endParaRPr lang="en-US"/>
        </a:p>
      </dgm:t>
    </dgm:pt>
    <dgm:pt modelId="{CD219A8A-330A-49AC-886F-B0517C5AFEED}" type="sibTrans" cxnId="{6D1D0D42-9E3B-4406-8465-DC67D5A0A7B9}">
      <dgm:prSet/>
      <dgm:spPr/>
      <dgm:t>
        <a:bodyPr/>
        <a:lstStyle/>
        <a:p>
          <a:endParaRPr lang="en-US"/>
        </a:p>
      </dgm:t>
    </dgm:pt>
    <dgm:pt modelId="{32675A2A-6973-4186-A0EF-DCF7802BAE14}">
      <dgm:prSet phldrT="[Text]"/>
      <dgm:spPr/>
      <dgm:t>
        <a:bodyPr/>
        <a:lstStyle/>
        <a:p>
          <a:r>
            <a:rPr lang="en-US" dirty="0"/>
            <a:t>If more than 1 answer is selected, choose the appropriate combination or group of responses</a:t>
          </a:r>
        </a:p>
      </dgm:t>
    </dgm:pt>
    <dgm:pt modelId="{3A27C1E5-7280-45FE-9985-90961A3467EF}" type="parTrans" cxnId="{904A2491-E3E9-4F46-85AF-4A5A32745BE3}">
      <dgm:prSet/>
      <dgm:spPr/>
      <dgm:t>
        <a:bodyPr/>
        <a:lstStyle/>
        <a:p>
          <a:endParaRPr lang="en-US"/>
        </a:p>
      </dgm:t>
    </dgm:pt>
    <dgm:pt modelId="{5F154571-F0A5-4936-B60D-BE05025F3D0A}" type="sibTrans" cxnId="{904A2491-E3E9-4F46-85AF-4A5A32745BE3}">
      <dgm:prSet/>
      <dgm:spPr/>
      <dgm:t>
        <a:bodyPr/>
        <a:lstStyle/>
        <a:p>
          <a:endParaRPr lang="en-US"/>
        </a:p>
      </dgm:t>
    </dgm:pt>
    <dgm:pt modelId="{723FA5A7-F387-4C31-A932-44C71EA223F7}" type="pres">
      <dgm:prSet presAssocID="{E092F04E-262D-46DE-80A5-61F42CC4E8A7}" presName="compositeShape" presStyleCnt="0">
        <dgm:presLayoutVars>
          <dgm:chMax val="2"/>
          <dgm:dir/>
          <dgm:resizeHandles val="exact"/>
        </dgm:presLayoutVars>
      </dgm:prSet>
      <dgm:spPr/>
    </dgm:pt>
    <dgm:pt modelId="{0E0FA927-919A-48C0-AF1C-0DF70D805C94}" type="pres">
      <dgm:prSet presAssocID="{3A501D43-AF6A-4C17-9B05-8A48AED3EB11}" presName="upArrow" presStyleLbl="node1" presStyleIdx="0" presStyleCnt="2"/>
      <dgm:spPr/>
    </dgm:pt>
    <dgm:pt modelId="{DC1FD534-8734-4D28-B848-AF6C98E71AF2}" type="pres">
      <dgm:prSet presAssocID="{3A501D43-AF6A-4C17-9B05-8A48AED3EB11}" presName="upArrowText" presStyleLbl="revTx" presStyleIdx="0" presStyleCnt="2">
        <dgm:presLayoutVars>
          <dgm:chMax val="0"/>
          <dgm:bulletEnabled val="1"/>
        </dgm:presLayoutVars>
      </dgm:prSet>
      <dgm:spPr/>
    </dgm:pt>
    <dgm:pt modelId="{FBC5D503-D94C-4464-916D-FB8D710CA079}" type="pres">
      <dgm:prSet presAssocID="{32675A2A-6973-4186-A0EF-DCF7802BAE14}" presName="downArrow" presStyleLbl="node1" presStyleIdx="1" presStyleCnt="2" custScaleX="99041"/>
      <dgm:spPr/>
    </dgm:pt>
    <dgm:pt modelId="{6EEEF2E7-3537-42DF-BC7D-47DBF5A20F7D}" type="pres">
      <dgm:prSet presAssocID="{32675A2A-6973-4186-A0EF-DCF7802BAE14}" presName="downArrowText" presStyleLbl="revTx" presStyleIdx="1" presStyleCnt="2" custScaleX="116483" custLinFactNeighborX="9150">
        <dgm:presLayoutVars>
          <dgm:chMax val="0"/>
          <dgm:bulletEnabled val="1"/>
        </dgm:presLayoutVars>
      </dgm:prSet>
      <dgm:spPr/>
    </dgm:pt>
  </dgm:ptLst>
  <dgm:cxnLst>
    <dgm:cxn modelId="{51A91F02-011E-44CF-BDE6-42365DBFE682}" type="presOf" srcId="{3A501D43-AF6A-4C17-9B05-8A48AED3EB11}" destId="{DC1FD534-8734-4D28-B848-AF6C98E71AF2}" srcOrd="0" destOrd="0" presId="urn:microsoft.com/office/officeart/2005/8/layout/arrow4"/>
    <dgm:cxn modelId="{6D1D0D42-9E3B-4406-8465-DC67D5A0A7B9}" srcId="{E092F04E-262D-46DE-80A5-61F42CC4E8A7}" destId="{3A501D43-AF6A-4C17-9B05-8A48AED3EB11}" srcOrd="0" destOrd="0" parTransId="{B512326E-CA23-4DDE-B246-8A820F785A27}" sibTransId="{CD219A8A-330A-49AC-886F-B0517C5AFEED}"/>
    <dgm:cxn modelId="{097F348F-7B1D-4BD9-8440-C37C13038319}" type="presOf" srcId="{32675A2A-6973-4186-A0EF-DCF7802BAE14}" destId="{6EEEF2E7-3537-42DF-BC7D-47DBF5A20F7D}" srcOrd="0" destOrd="0" presId="urn:microsoft.com/office/officeart/2005/8/layout/arrow4"/>
    <dgm:cxn modelId="{904A2491-E3E9-4F46-85AF-4A5A32745BE3}" srcId="{E092F04E-262D-46DE-80A5-61F42CC4E8A7}" destId="{32675A2A-6973-4186-A0EF-DCF7802BAE14}" srcOrd="1" destOrd="0" parTransId="{3A27C1E5-7280-45FE-9985-90961A3467EF}" sibTransId="{5F154571-F0A5-4936-B60D-BE05025F3D0A}"/>
    <dgm:cxn modelId="{5542A39F-4BAF-4455-AD94-505D044E9BF5}" type="presOf" srcId="{E092F04E-262D-46DE-80A5-61F42CC4E8A7}" destId="{723FA5A7-F387-4C31-A932-44C71EA223F7}" srcOrd="0" destOrd="0" presId="urn:microsoft.com/office/officeart/2005/8/layout/arrow4"/>
    <dgm:cxn modelId="{9A6300A3-FE94-485F-A6EC-361A8007EEEC}" type="presParOf" srcId="{723FA5A7-F387-4C31-A932-44C71EA223F7}" destId="{0E0FA927-919A-48C0-AF1C-0DF70D805C94}" srcOrd="0" destOrd="0" presId="urn:microsoft.com/office/officeart/2005/8/layout/arrow4"/>
    <dgm:cxn modelId="{64D7E949-25A5-4876-B08D-CC7CCF787E74}" type="presParOf" srcId="{723FA5A7-F387-4C31-A932-44C71EA223F7}" destId="{DC1FD534-8734-4D28-B848-AF6C98E71AF2}" srcOrd="1" destOrd="0" presId="urn:microsoft.com/office/officeart/2005/8/layout/arrow4"/>
    <dgm:cxn modelId="{A25EA974-5EF5-459E-B90E-C78384408DFF}" type="presParOf" srcId="{723FA5A7-F387-4C31-A932-44C71EA223F7}" destId="{FBC5D503-D94C-4464-916D-FB8D710CA079}" srcOrd="2" destOrd="0" presId="urn:microsoft.com/office/officeart/2005/8/layout/arrow4"/>
    <dgm:cxn modelId="{F8CACB33-E8CA-4548-8153-FF22EFBDA718}" type="presParOf" srcId="{723FA5A7-F387-4C31-A932-44C71EA223F7}" destId="{6EEEF2E7-3537-42DF-BC7D-47DBF5A20F7D}" srcOrd="3" destOrd="0" presId="urn:microsoft.com/office/officeart/2005/8/layout/arrow4"/>
  </dgm:cxnLst>
  <dgm:bg/>
  <dgm:whole/>
  <dgm:extLst>
    <a:ext uri="http://schemas.microsoft.com/office/drawing/2008/diagram">
      <dsp:dataModelExt xmlns:dsp="http://schemas.microsoft.com/office/drawing/2008/diagram" relId="rId13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BA7F40EB-3F00-4253-B025-A265118F5514}" type="doc">
      <dgm:prSet loTypeId="urn:microsoft.com/office/officeart/2005/8/layout/funnel1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224169C-6160-4938-B81A-0105A9FC853F}">
      <dgm:prSet phldrT="[Text]"/>
      <dgm:spPr/>
      <dgm:t>
        <a:bodyPr/>
        <a:lstStyle/>
        <a:p>
          <a:r>
            <a:rPr lang="en-US" dirty="0"/>
            <a:t>Grade 1</a:t>
          </a:r>
        </a:p>
      </dgm:t>
    </dgm:pt>
    <dgm:pt modelId="{E0FFACE2-B933-4DE4-8AF2-09851E490CE2}" type="parTrans" cxnId="{8712A3DF-BD8B-4169-AA5E-7E443D60EB6F}">
      <dgm:prSet/>
      <dgm:spPr/>
      <dgm:t>
        <a:bodyPr/>
        <a:lstStyle/>
        <a:p>
          <a:endParaRPr lang="en-US"/>
        </a:p>
      </dgm:t>
    </dgm:pt>
    <dgm:pt modelId="{1EABC480-BF0A-467A-B44B-439768075FEA}" type="sibTrans" cxnId="{8712A3DF-BD8B-4169-AA5E-7E443D60EB6F}">
      <dgm:prSet/>
      <dgm:spPr/>
      <dgm:t>
        <a:bodyPr/>
        <a:lstStyle/>
        <a:p>
          <a:endParaRPr lang="en-US"/>
        </a:p>
      </dgm:t>
    </dgm:pt>
    <dgm:pt modelId="{79742D17-F7B5-4778-A808-A1122FB16CFA}">
      <dgm:prSet phldrT="[Text]"/>
      <dgm:spPr/>
      <dgm:t>
        <a:bodyPr/>
        <a:lstStyle/>
        <a:p>
          <a:r>
            <a:rPr lang="en-US" dirty="0"/>
            <a:t>Grade 3</a:t>
          </a:r>
        </a:p>
      </dgm:t>
    </dgm:pt>
    <dgm:pt modelId="{CA641737-6200-4539-9E2E-709F7225DAA8}" type="parTrans" cxnId="{62AAF17C-F4AD-4912-BE1B-8996B1D364A6}">
      <dgm:prSet/>
      <dgm:spPr/>
      <dgm:t>
        <a:bodyPr/>
        <a:lstStyle/>
        <a:p>
          <a:endParaRPr lang="en-US"/>
        </a:p>
      </dgm:t>
    </dgm:pt>
    <dgm:pt modelId="{5A0B178C-4848-490B-91D3-95B91C768810}" type="sibTrans" cxnId="{62AAF17C-F4AD-4912-BE1B-8996B1D364A6}">
      <dgm:prSet/>
      <dgm:spPr/>
      <dgm:t>
        <a:bodyPr/>
        <a:lstStyle/>
        <a:p>
          <a:endParaRPr lang="en-US"/>
        </a:p>
      </dgm:t>
    </dgm:pt>
    <dgm:pt modelId="{45ED77C9-9F41-4EAF-B496-0BD618EDCF0C}">
      <dgm:prSet phldrT="[Text]"/>
      <dgm:spPr/>
      <dgm:t>
        <a:bodyPr/>
        <a:lstStyle/>
        <a:p>
          <a:r>
            <a:rPr lang="en-US" dirty="0"/>
            <a:t>Grade 5</a:t>
          </a:r>
        </a:p>
      </dgm:t>
    </dgm:pt>
    <dgm:pt modelId="{0DF459F0-6C4E-47BB-AB9A-DC37B3D58B5E}" type="parTrans" cxnId="{78C64F1B-1B69-4CEC-BF6F-EF7B536D20A0}">
      <dgm:prSet/>
      <dgm:spPr/>
      <dgm:t>
        <a:bodyPr/>
        <a:lstStyle/>
        <a:p>
          <a:endParaRPr lang="en-US"/>
        </a:p>
      </dgm:t>
    </dgm:pt>
    <dgm:pt modelId="{C7F05198-38A3-4BCC-8BAE-C96ED171D629}" type="sibTrans" cxnId="{78C64F1B-1B69-4CEC-BF6F-EF7B536D20A0}">
      <dgm:prSet/>
      <dgm:spPr/>
      <dgm:t>
        <a:bodyPr/>
        <a:lstStyle/>
        <a:p>
          <a:endParaRPr lang="en-US"/>
        </a:p>
      </dgm:t>
    </dgm:pt>
    <dgm:pt modelId="{68810655-D01C-44F1-B073-55A8BA246EC8}">
      <dgm:prSet phldrT="[Text]" phldr="1"/>
      <dgm:spPr/>
      <dgm:t>
        <a:bodyPr/>
        <a:lstStyle/>
        <a:p>
          <a:endParaRPr lang="en-US"/>
        </a:p>
      </dgm:t>
    </dgm:pt>
    <dgm:pt modelId="{EB7E0492-4901-46DF-BE11-00E22E8AD551}" type="parTrans" cxnId="{AA05473D-1FCE-448A-8AD4-FCA7499D223D}">
      <dgm:prSet/>
      <dgm:spPr/>
      <dgm:t>
        <a:bodyPr/>
        <a:lstStyle/>
        <a:p>
          <a:endParaRPr lang="en-US"/>
        </a:p>
      </dgm:t>
    </dgm:pt>
    <dgm:pt modelId="{DD44E9AF-42AA-40FF-90D5-C6AD3A12BABE}" type="sibTrans" cxnId="{AA05473D-1FCE-448A-8AD4-FCA7499D223D}">
      <dgm:prSet/>
      <dgm:spPr/>
      <dgm:t>
        <a:bodyPr/>
        <a:lstStyle/>
        <a:p>
          <a:endParaRPr lang="en-US"/>
        </a:p>
      </dgm:t>
    </dgm:pt>
    <dgm:pt modelId="{69A12762-088A-437A-A74D-216AF42F4DD2}" type="pres">
      <dgm:prSet presAssocID="{BA7F40EB-3F00-4253-B025-A265118F5514}" presName="Name0" presStyleCnt="0">
        <dgm:presLayoutVars>
          <dgm:chMax val="4"/>
          <dgm:resizeHandles val="exact"/>
        </dgm:presLayoutVars>
      </dgm:prSet>
      <dgm:spPr/>
    </dgm:pt>
    <dgm:pt modelId="{1C526213-3CE3-424E-93D2-9D2802B6BDDD}" type="pres">
      <dgm:prSet presAssocID="{BA7F40EB-3F00-4253-B025-A265118F5514}" presName="ellipse" presStyleLbl="trBgShp" presStyleIdx="0" presStyleCnt="1"/>
      <dgm:spPr/>
    </dgm:pt>
    <dgm:pt modelId="{15DC80AD-831C-4EFF-9D06-1F2D5A569D03}" type="pres">
      <dgm:prSet presAssocID="{BA7F40EB-3F00-4253-B025-A265118F5514}" presName="arrow1" presStyleLbl="fgShp" presStyleIdx="0" presStyleCnt="1" custLinFactNeighborX="20064" custLinFactNeighborY="25650"/>
      <dgm:spPr/>
    </dgm:pt>
    <dgm:pt modelId="{7BE867DC-3D1C-4DFB-BA25-50B8DDEB0366}" type="pres">
      <dgm:prSet presAssocID="{BA7F40EB-3F00-4253-B025-A265118F5514}" presName="rectangle" presStyleLbl="revTx" presStyleIdx="0" presStyleCnt="1">
        <dgm:presLayoutVars>
          <dgm:bulletEnabled val="1"/>
        </dgm:presLayoutVars>
      </dgm:prSet>
      <dgm:spPr/>
    </dgm:pt>
    <dgm:pt modelId="{0791BED6-A121-4F05-8095-8EFE6660DB9F}" type="pres">
      <dgm:prSet presAssocID="{79742D17-F7B5-4778-A808-A1122FB16CFA}" presName="item1" presStyleLbl="node1" presStyleIdx="0" presStyleCnt="3">
        <dgm:presLayoutVars>
          <dgm:bulletEnabled val="1"/>
        </dgm:presLayoutVars>
      </dgm:prSet>
      <dgm:spPr/>
    </dgm:pt>
    <dgm:pt modelId="{F1B08FF5-4255-4A40-BA42-34EF7F142570}" type="pres">
      <dgm:prSet presAssocID="{45ED77C9-9F41-4EAF-B496-0BD618EDCF0C}" presName="item2" presStyleLbl="node1" presStyleIdx="1" presStyleCnt="3" custLinFactNeighborX="-190" custLinFactNeighborY="3745">
        <dgm:presLayoutVars>
          <dgm:bulletEnabled val="1"/>
        </dgm:presLayoutVars>
      </dgm:prSet>
      <dgm:spPr/>
    </dgm:pt>
    <dgm:pt modelId="{CD2BBD5F-0C81-4D3B-96AD-429B8E19B2B2}" type="pres">
      <dgm:prSet presAssocID="{68810655-D01C-44F1-B073-55A8BA246EC8}" presName="item3" presStyleLbl="node1" presStyleIdx="2" presStyleCnt="3" custLinFactNeighborX="19255">
        <dgm:presLayoutVars>
          <dgm:bulletEnabled val="1"/>
        </dgm:presLayoutVars>
      </dgm:prSet>
      <dgm:spPr/>
    </dgm:pt>
    <dgm:pt modelId="{A4309563-C7C1-4F2F-974C-0A81093DBF43}" type="pres">
      <dgm:prSet presAssocID="{BA7F40EB-3F00-4253-B025-A265118F5514}" presName="funnel" presStyleLbl="trAlignAcc1" presStyleIdx="0" presStyleCnt="1" custLinFactNeighborX="1113" custLinFactNeighborY="5334"/>
      <dgm:spPr/>
    </dgm:pt>
  </dgm:ptLst>
  <dgm:cxnLst>
    <dgm:cxn modelId="{F53F640D-923C-445D-87E3-6EFB7EC89D0E}" type="presOf" srcId="{8224169C-6160-4938-B81A-0105A9FC853F}" destId="{CD2BBD5F-0C81-4D3B-96AD-429B8E19B2B2}" srcOrd="0" destOrd="0" presId="urn:microsoft.com/office/officeart/2005/8/layout/funnel1"/>
    <dgm:cxn modelId="{2A4C8416-8FC1-4E71-8462-8EDB6265DAF0}" type="presOf" srcId="{79742D17-F7B5-4778-A808-A1122FB16CFA}" destId="{F1B08FF5-4255-4A40-BA42-34EF7F142570}" srcOrd="0" destOrd="0" presId="urn:microsoft.com/office/officeart/2005/8/layout/funnel1"/>
    <dgm:cxn modelId="{78C64F1B-1B69-4CEC-BF6F-EF7B536D20A0}" srcId="{BA7F40EB-3F00-4253-B025-A265118F5514}" destId="{45ED77C9-9F41-4EAF-B496-0BD618EDCF0C}" srcOrd="2" destOrd="0" parTransId="{0DF459F0-6C4E-47BB-AB9A-DC37B3D58B5E}" sibTransId="{C7F05198-38A3-4BCC-8BAE-C96ED171D629}"/>
    <dgm:cxn modelId="{AA05473D-1FCE-448A-8AD4-FCA7499D223D}" srcId="{BA7F40EB-3F00-4253-B025-A265118F5514}" destId="{68810655-D01C-44F1-B073-55A8BA246EC8}" srcOrd="3" destOrd="0" parTransId="{EB7E0492-4901-46DF-BE11-00E22E8AD551}" sibTransId="{DD44E9AF-42AA-40FF-90D5-C6AD3A12BABE}"/>
    <dgm:cxn modelId="{6133AC42-4FAF-4A55-8C2B-4862F86717B8}" type="presOf" srcId="{BA7F40EB-3F00-4253-B025-A265118F5514}" destId="{69A12762-088A-437A-A74D-216AF42F4DD2}" srcOrd="0" destOrd="0" presId="urn:microsoft.com/office/officeart/2005/8/layout/funnel1"/>
    <dgm:cxn modelId="{62AAF17C-F4AD-4912-BE1B-8996B1D364A6}" srcId="{BA7F40EB-3F00-4253-B025-A265118F5514}" destId="{79742D17-F7B5-4778-A808-A1122FB16CFA}" srcOrd="1" destOrd="0" parTransId="{CA641737-6200-4539-9E2E-709F7225DAA8}" sibTransId="{5A0B178C-4848-490B-91D3-95B91C768810}"/>
    <dgm:cxn modelId="{C17B4989-6D47-410C-828C-280DAC705925}" type="presOf" srcId="{68810655-D01C-44F1-B073-55A8BA246EC8}" destId="{7BE867DC-3D1C-4DFB-BA25-50B8DDEB0366}" srcOrd="0" destOrd="0" presId="urn:microsoft.com/office/officeart/2005/8/layout/funnel1"/>
    <dgm:cxn modelId="{E0DDF9AE-C49B-454B-ADCB-7B67C4D320E6}" type="presOf" srcId="{45ED77C9-9F41-4EAF-B496-0BD618EDCF0C}" destId="{0791BED6-A121-4F05-8095-8EFE6660DB9F}" srcOrd="0" destOrd="0" presId="urn:microsoft.com/office/officeart/2005/8/layout/funnel1"/>
    <dgm:cxn modelId="{8712A3DF-BD8B-4169-AA5E-7E443D60EB6F}" srcId="{BA7F40EB-3F00-4253-B025-A265118F5514}" destId="{8224169C-6160-4938-B81A-0105A9FC853F}" srcOrd="0" destOrd="0" parTransId="{E0FFACE2-B933-4DE4-8AF2-09851E490CE2}" sibTransId="{1EABC480-BF0A-467A-B44B-439768075FEA}"/>
    <dgm:cxn modelId="{6AD011C3-9E46-4C40-8F2B-85C7269F7DD3}" type="presParOf" srcId="{69A12762-088A-437A-A74D-216AF42F4DD2}" destId="{1C526213-3CE3-424E-93D2-9D2802B6BDDD}" srcOrd="0" destOrd="0" presId="urn:microsoft.com/office/officeart/2005/8/layout/funnel1"/>
    <dgm:cxn modelId="{9AA4105B-3087-425D-BC3E-A7432C6848F4}" type="presParOf" srcId="{69A12762-088A-437A-A74D-216AF42F4DD2}" destId="{15DC80AD-831C-4EFF-9D06-1F2D5A569D03}" srcOrd="1" destOrd="0" presId="urn:microsoft.com/office/officeart/2005/8/layout/funnel1"/>
    <dgm:cxn modelId="{35F419AD-6E71-4644-8DAD-F5492A200311}" type="presParOf" srcId="{69A12762-088A-437A-A74D-216AF42F4DD2}" destId="{7BE867DC-3D1C-4DFB-BA25-50B8DDEB0366}" srcOrd="2" destOrd="0" presId="urn:microsoft.com/office/officeart/2005/8/layout/funnel1"/>
    <dgm:cxn modelId="{349E6DCB-0922-4F7A-AC2D-5EF5A8FF9C7B}" type="presParOf" srcId="{69A12762-088A-437A-A74D-216AF42F4DD2}" destId="{0791BED6-A121-4F05-8095-8EFE6660DB9F}" srcOrd="3" destOrd="0" presId="urn:microsoft.com/office/officeart/2005/8/layout/funnel1"/>
    <dgm:cxn modelId="{C3B98264-0A78-4336-9F2F-1C4610B1A847}" type="presParOf" srcId="{69A12762-088A-437A-A74D-216AF42F4DD2}" destId="{F1B08FF5-4255-4A40-BA42-34EF7F142570}" srcOrd="4" destOrd="0" presId="urn:microsoft.com/office/officeart/2005/8/layout/funnel1"/>
    <dgm:cxn modelId="{E97B13CC-3FBF-44F3-BEB4-D7181FA82612}" type="presParOf" srcId="{69A12762-088A-437A-A74D-216AF42F4DD2}" destId="{CD2BBD5F-0C81-4D3B-96AD-429B8E19B2B2}" srcOrd="5" destOrd="0" presId="urn:microsoft.com/office/officeart/2005/8/layout/funnel1"/>
    <dgm:cxn modelId="{445349C8-0778-4AA4-924F-D1D098393507}" type="presParOf" srcId="{69A12762-088A-437A-A74D-216AF42F4DD2}" destId="{A4309563-C7C1-4F2F-974C-0A81093DBF43}" srcOrd="6" destOrd="0" presId="urn:microsoft.com/office/officeart/2005/8/layout/funnel1"/>
  </dgm:cxnLst>
  <dgm:bg>
    <a:noFill/>
  </dgm:bg>
  <dgm:whole/>
  <dgm:extLst>
    <a:ext uri="http://schemas.microsoft.com/office/drawing/2008/diagram">
      <dsp:dataModelExt xmlns:dsp="http://schemas.microsoft.com/office/drawing/2008/diagram" relId="rId19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BA7F40EB-3F00-4253-B025-A265118F5514}" type="doc">
      <dgm:prSet loTypeId="urn:microsoft.com/office/officeart/2005/8/layout/funnel1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224169C-6160-4938-B81A-0105A9FC853F}">
      <dgm:prSet phldrT="[Text]"/>
      <dgm:spPr/>
      <dgm:t>
        <a:bodyPr/>
        <a:lstStyle/>
        <a:p>
          <a:r>
            <a:rPr lang="en-US" dirty="0"/>
            <a:t>Desktop</a:t>
          </a:r>
        </a:p>
      </dgm:t>
    </dgm:pt>
    <dgm:pt modelId="{E0FFACE2-B933-4DE4-8AF2-09851E490CE2}" type="parTrans" cxnId="{8712A3DF-BD8B-4169-AA5E-7E443D60EB6F}">
      <dgm:prSet/>
      <dgm:spPr/>
      <dgm:t>
        <a:bodyPr/>
        <a:lstStyle/>
        <a:p>
          <a:endParaRPr lang="en-US"/>
        </a:p>
      </dgm:t>
    </dgm:pt>
    <dgm:pt modelId="{1EABC480-BF0A-467A-B44B-439768075FEA}" type="sibTrans" cxnId="{8712A3DF-BD8B-4169-AA5E-7E443D60EB6F}">
      <dgm:prSet/>
      <dgm:spPr/>
      <dgm:t>
        <a:bodyPr/>
        <a:lstStyle/>
        <a:p>
          <a:endParaRPr lang="en-US"/>
        </a:p>
      </dgm:t>
    </dgm:pt>
    <dgm:pt modelId="{79742D17-F7B5-4778-A808-A1122FB16CFA}">
      <dgm:prSet phldrT="[Text]"/>
      <dgm:spPr/>
      <dgm:t>
        <a:bodyPr/>
        <a:lstStyle/>
        <a:p>
          <a:r>
            <a:rPr lang="en-US" dirty="0"/>
            <a:t>Smart Phone</a:t>
          </a:r>
        </a:p>
      </dgm:t>
    </dgm:pt>
    <dgm:pt modelId="{CA641737-6200-4539-9E2E-709F7225DAA8}" type="parTrans" cxnId="{62AAF17C-F4AD-4912-BE1B-8996B1D364A6}">
      <dgm:prSet/>
      <dgm:spPr/>
      <dgm:t>
        <a:bodyPr/>
        <a:lstStyle/>
        <a:p>
          <a:endParaRPr lang="en-US"/>
        </a:p>
      </dgm:t>
    </dgm:pt>
    <dgm:pt modelId="{5A0B178C-4848-490B-91D3-95B91C768810}" type="sibTrans" cxnId="{62AAF17C-F4AD-4912-BE1B-8996B1D364A6}">
      <dgm:prSet/>
      <dgm:spPr/>
      <dgm:t>
        <a:bodyPr/>
        <a:lstStyle/>
        <a:p>
          <a:endParaRPr lang="en-US"/>
        </a:p>
      </dgm:t>
    </dgm:pt>
    <dgm:pt modelId="{45ED77C9-9F41-4EAF-B496-0BD618EDCF0C}">
      <dgm:prSet phldrT="[Text]"/>
      <dgm:spPr/>
      <dgm:t>
        <a:bodyPr/>
        <a:lstStyle/>
        <a:p>
          <a:r>
            <a:rPr lang="en-US" dirty="0"/>
            <a:t>Desktop/ </a:t>
          </a:r>
          <a:r>
            <a:rPr lang="en-US" dirty="0" err="1"/>
            <a:t>lsptop</a:t>
          </a:r>
          <a:endParaRPr lang="en-US" dirty="0"/>
        </a:p>
      </dgm:t>
    </dgm:pt>
    <dgm:pt modelId="{0DF459F0-6C4E-47BB-AB9A-DC37B3D58B5E}" type="parTrans" cxnId="{78C64F1B-1B69-4CEC-BF6F-EF7B536D20A0}">
      <dgm:prSet/>
      <dgm:spPr/>
      <dgm:t>
        <a:bodyPr/>
        <a:lstStyle/>
        <a:p>
          <a:endParaRPr lang="en-US"/>
        </a:p>
      </dgm:t>
    </dgm:pt>
    <dgm:pt modelId="{C7F05198-38A3-4BCC-8BAE-C96ED171D629}" type="sibTrans" cxnId="{78C64F1B-1B69-4CEC-BF6F-EF7B536D20A0}">
      <dgm:prSet/>
      <dgm:spPr/>
      <dgm:t>
        <a:bodyPr/>
        <a:lstStyle/>
        <a:p>
          <a:endParaRPr lang="en-US"/>
        </a:p>
      </dgm:t>
    </dgm:pt>
    <dgm:pt modelId="{68810655-D01C-44F1-B073-55A8BA246EC8}">
      <dgm:prSet phldrT="[Text]" phldr="1"/>
      <dgm:spPr/>
      <dgm:t>
        <a:bodyPr/>
        <a:lstStyle/>
        <a:p>
          <a:endParaRPr lang="en-US" dirty="0"/>
        </a:p>
      </dgm:t>
    </dgm:pt>
    <dgm:pt modelId="{EB7E0492-4901-46DF-BE11-00E22E8AD551}" type="parTrans" cxnId="{AA05473D-1FCE-448A-8AD4-FCA7499D223D}">
      <dgm:prSet/>
      <dgm:spPr/>
      <dgm:t>
        <a:bodyPr/>
        <a:lstStyle/>
        <a:p>
          <a:endParaRPr lang="en-US"/>
        </a:p>
      </dgm:t>
    </dgm:pt>
    <dgm:pt modelId="{DD44E9AF-42AA-40FF-90D5-C6AD3A12BABE}" type="sibTrans" cxnId="{AA05473D-1FCE-448A-8AD4-FCA7499D223D}">
      <dgm:prSet/>
      <dgm:spPr/>
      <dgm:t>
        <a:bodyPr/>
        <a:lstStyle/>
        <a:p>
          <a:endParaRPr lang="en-US"/>
        </a:p>
      </dgm:t>
    </dgm:pt>
    <dgm:pt modelId="{7A853EE3-A702-454F-B0BB-58A8CA4ABD6C}">
      <dgm:prSet phldrT="[Text]"/>
      <dgm:spPr/>
      <dgm:t>
        <a:bodyPr/>
        <a:lstStyle/>
        <a:p>
          <a:r>
            <a:rPr lang="en-US" dirty="0"/>
            <a:t>Radio</a:t>
          </a:r>
        </a:p>
      </dgm:t>
    </dgm:pt>
    <dgm:pt modelId="{E6EAE051-82A9-4577-A78A-70DD8FAD586A}" type="parTrans" cxnId="{852A0893-DAC3-4108-B75A-C6C21A6A1F2D}">
      <dgm:prSet/>
      <dgm:spPr/>
      <dgm:t>
        <a:bodyPr/>
        <a:lstStyle/>
        <a:p>
          <a:endParaRPr lang="en-US"/>
        </a:p>
      </dgm:t>
    </dgm:pt>
    <dgm:pt modelId="{6086F341-750A-4D21-9B0C-006145AC77C8}" type="sibTrans" cxnId="{852A0893-DAC3-4108-B75A-C6C21A6A1F2D}">
      <dgm:prSet/>
      <dgm:spPr/>
      <dgm:t>
        <a:bodyPr/>
        <a:lstStyle/>
        <a:p>
          <a:endParaRPr lang="en-US"/>
        </a:p>
      </dgm:t>
    </dgm:pt>
    <dgm:pt modelId="{69A12762-088A-437A-A74D-216AF42F4DD2}" type="pres">
      <dgm:prSet presAssocID="{BA7F40EB-3F00-4253-B025-A265118F5514}" presName="Name0" presStyleCnt="0">
        <dgm:presLayoutVars>
          <dgm:chMax val="4"/>
          <dgm:resizeHandles val="exact"/>
        </dgm:presLayoutVars>
      </dgm:prSet>
      <dgm:spPr/>
    </dgm:pt>
    <dgm:pt modelId="{1C526213-3CE3-424E-93D2-9D2802B6BDDD}" type="pres">
      <dgm:prSet presAssocID="{BA7F40EB-3F00-4253-B025-A265118F5514}" presName="ellipse" presStyleLbl="trBgShp" presStyleIdx="0" presStyleCnt="1"/>
      <dgm:spPr/>
    </dgm:pt>
    <dgm:pt modelId="{15DC80AD-831C-4EFF-9D06-1F2D5A569D03}" type="pres">
      <dgm:prSet presAssocID="{BA7F40EB-3F00-4253-B025-A265118F5514}" presName="arrow1" presStyleLbl="fgShp" presStyleIdx="0" presStyleCnt="1" custLinFactNeighborX="20064" custLinFactNeighborY="25650"/>
      <dgm:spPr/>
    </dgm:pt>
    <dgm:pt modelId="{7BE867DC-3D1C-4DFB-BA25-50B8DDEB0366}" type="pres">
      <dgm:prSet presAssocID="{BA7F40EB-3F00-4253-B025-A265118F5514}" presName="rectangle" presStyleLbl="revTx" presStyleIdx="0" presStyleCnt="1">
        <dgm:presLayoutVars>
          <dgm:bulletEnabled val="1"/>
        </dgm:presLayoutVars>
      </dgm:prSet>
      <dgm:spPr/>
    </dgm:pt>
    <dgm:pt modelId="{D7B73D40-AD47-452B-B1A9-DB3F7E5FB63A}" type="pres">
      <dgm:prSet presAssocID="{7A853EE3-A702-454F-B0BB-58A8CA4ABD6C}" presName="item1" presStyleLbl="node1" presStyleIdx="0" presStyleCnt="3">
        <dgm:presLayoutVars>
          <dgm:bulletEnabled val="1"/>
        </dgm:presLayoutVars>
      </dgm:prSet>
      <dgm:spPr/>
    </dgm:pt>
    <dgm:pt modelId="{61549E67-B30D-4F5E-B052-D36BD7D8A1E5}" type="pres">
      <dgm:prSet presAssocID="{79742D17-F7B5-4778-A808-A1122FB16CFA}" presName="item2" presStyleLbl="node1" presStyleIdx="1" presStyleCnt="3" custLinFactNeighborX="83732" custLinFactNeighborY="-48693">
        <dgm:presLayoutVars>
          <dgm:bulletEnabled val="1"/>
        </dgm:presLayoutVars>
      </dgm:prSet>
      <dgm:spPr/>
    </dgm:pt>
    <dgm:pt modelId="{7E9E38C8-D6A0-4D69-983C-94D78666EBF6}" type="pres">
      <dgm:prSet presAssocID="{45ED77C9-9F41-4EAF-B496-0BD618EDCF0C}" presName="item3" presStyleLbl="node1" presStyleIdx="2" presStyleCnt="3" custLinFactNeighborX="46613" custLinFactNeighborY="19805">
        <dgm:presLayoutVars>
          <dgm:bulletEnabled val="1"/>
        </dgm:presLayoutVars>
      </dgm:prSet>
      <dgm:spPr/>
    </dgm:pt>
    <dgm:pt modelId="{A4309563-C7C1-4F2F-974C-0A81093DBF43}" type="pres">
      <dgm:prSet presAssocID="{BA7F40EB-3F00-4253-B025-A265118F5514}" presName="funnel" presStyleLbl="trAlignAcc1" presStyleIdx="0" presStyleCnt="1" custLinFactNeighborX="2334" custLinFactNeighborY="5510"/>
      <dgm:spPr/>
    </dgm:pt>
  </dgm:ptLst>
  <dgm:cxnLst>
    <dgm:cxn modelId="{78C64F1B-1B69-4CEC-BF6F-EF7B536D20A0}" srcId="{BA7F40EB-3F00-4253-B025-A265118F5514}" destId="{45ED77C9-9F41-4EAF-B496-0BD618EDCF0C}" srcOrd="3" destOrd="0" parTransId="{0DF459F0-6C4E-47BB-AB9A-DC37B3D58B5E}" sibTransId="{C7F05198-38A3-4BCC-8BAE-C96ED171D629}"/>
    <dgm:cxn modelId="{74E22627-5361-4925-8D7D-A2390B756C6F}" type="presOf" srcId="{45ED77C9-9F41-4EAF-B496-0BD618EDCF0C}" destId="{7BE867DC-3D1C-4DFB-BA25-50B8DDEB0366}" srcOrd="0" destOrd="0" presId="urn:microsoft.com/office/officeart/2005/8/layout/funnel1"/>
    <dgm:cxn modelId="{60727929-33CC-4049-8959-DBA089C3B1E7}" type="presOf" srcId="{79742D17-F7B5-4778-A808-A1122FB16CFA}" destId="{D7B73D40-AD47-452B-B1A9-DB3F7E5FB63A}" srcOrd="0" destOrd="0" presId="urn:microsoft.com/office/officeart/2005/8/layout/funnel1"/>
    <dgm:cxn modelId="{AA05473D-1FCE-448A-8AD4-FCA7499D223D}" srcId="{BA7F40EB-3F00-4253-B025-A265118F5514}" destId="{68810655-D01C-44F1-B073-55A8BA246EC8}" srcOrd="4" destOrd="0" parTransId="{EB7E0492-4901-46DF-BE11-00E22E8AD551}" sibTransId="{DD44E9AF-42AA-40FF-90D5-C6AD3A12BABE}"/>
    <dgm:cxn modelId="{6133AC42-4FAF-4A55-8C2B-4862F86717B8}" type="presOf" srcId="{BA7F40EB-3F00-4253-B025-A265118F5514}" destId="{69A12762-088A-437A-A74D-216AF42F4DD2}" srcOrd="0" destOrd="0" presId="urn:microsoft.com/office/officeart/2005/8/layout/funnel1"/>
    <dgm:cxn modelId="{DE46E657-CAF7-43A2-B27D-AD39BD91F744}" type="presOf" srcId="{8224169C-6160-4938-B81A-0105A9FC853F}" destId="{7E9E38C8-D6A0-4D69-983C-94D78666EBF6}" srcOrd="0" destOrd="0" presId="urn:microsoft.com/office/officeart/2005/8/layout/funnel1"/>
    <dgm:cxn modelId="{62AAF17C-F4AD-4912-BE1B-8996B1D364A6}" srcId="{BA7F40EB-3F00-4253-B025-A265118F5514}" destId="{79742D17-F7B5-4778-A808-A1122FB16CFA}" srcOrd="2" destOrd="0" parTransId="{CA641737-6200-4539-9E2E-709F7225DAA8}" sibTransId="{5A0B178C-4848-490B-91D3-95B91C768810}"/>
    <dgm:cxn modelId="{852A0893-DAC3-4108-B75A-C6C21A6A1F2D}" srcId="{BA7F40EB-3F00-4253-B025-A265118F5514}" destId="{7A853EE3-A702-454F-B0BB-58A8CA4ABD6C}" srcOrd="1" destOrd="0" parTransId="{E6EAE051-82A9-4577-A78A-70DD8FAD586A}" sibTransId="{6086F341-750A-4D21-9B0C-006145AC77C8}"/>
    <dgm:cxn modelId="{8298EFC1-3666-48A8-83B8-8D2C9679DC5B}" type="presOf" srcId="{7A853EE3-A702-454F-B0BB-58A8CA4ABD6C}" destId="{61549E67-B30D-4F5E-B052-D36BD7D8A1E5}" srcOrd="0" destOrd="0" presId="urn:microsoft.com/office/officeart/2005/8/layout/funnel1"/>
    <dgm:cxn modelId="{8712A3DF-BD8B-4169-AA5E-7E443D60EB6F}" srcId="{BA7F40EB-3F00-4253-B025-A265118F5514}" destId="{8224169C-6160-4938-B81A-0105A9FC853F}" srcOrd="0" destOrd="0" parTransId="{E0FFACE2-B933-4DE4-8AF2-09851E490CE2}" sibTransId="{1EABC480-BF0A-467A-B44B-439768075FEA}"/>
    <dgm:cxn modelId="{6AD011C3-9E46-4C40-8F2B-85C7269F7DD3}" type="presParOf" srcId="{69A12762-088A-437A-A74D-216AF42F4DD2}" destId="{1C526213-3CE3-424E-93D2-9D2802B6BDDD}" srcOrd="0" destOrd="0" presId="urn:microsoft.com/office/officeart/2005/8/layout/funnel1"/>
    <dgm:cxn modelId="{9AA4105B-3087-425D-BC3E-A7432C6848F4}" type="presParOf" srcId="{69A12762-088A-437A-A74D-216AF42F4DD2}" destId="{15DC80AD-831C-4EFF-9D06-1F2D5A569D03}" srcOrd="1" destOrd="0" presId="urn:microsoft.com/office/officeart/2005/8/layout/funnel1"/>
    <dgm:cxn modelId="{35F419AD-6E71-4644-8DAD-F5492A200311}" type="presParOf" srcId="{69A12762-088A-437A-A74D-216AF42F4DD2}" destId="{7BE867DC-3D1C-4DFB-BA25-50B8DDEB0366}" srcOrd="2" destOrd="0" presId="urn:microsoft.com/office/officeart/2005/8/layout/funnel1"/>
    <dgm:cxn modelId="{6E4DBEA7-6B0C-4D7F-8F85-C8625BCB51D4}" type="presParOf" srcId="{69A12762-088A-437A-A74D-216AF42F4DD2}" destId="{D7B73D40-AD47-452B-B1A9-DB3F7E5FB63A}" srcOrd="3" destOrd="0" presId="urn:microsoft.com/office/officeart/2005/8/layout/funnel1"/>
    <dgm:cxn modelId="{5FEE28D7-8893-4A71-97F7-E23874BE697E}" type="presParOf" srcId="{69A12762-088A-437A-A74D-216AF42F4DD2}" destId="{61549E67-B30D-4F5E-B052-D36BD7D8A1E5}" srcOrd="4" destOrd="0" presId="urn:microsoft.com/office/officeart/2005/8/layout/funnel1"/>
    <dgm:cxn modelId="{5CC97911-75E3-4B68-B3B1-1CC92B94F8D6}" type="presParOf" srcId="{69A12762-088A-437A-A74D-216AF42F4DD2}" destId="{7E9E38C8-D6A0-4D69-983C-94D78666EBF6}" srcOrd="5" destOrd="0" presId="urn:microsoft.com/office/officeart/2005/8/layout/funnel1"/>
    <dgm:cxn modelId="{445349C8-0778-4AA4-924F-D1D098393507}" type="presParOf" srcId="{69A12762-088A-437A-A74D-216AF42F4DD2}" destId="{A4309563-C7C1-4F2F-974C-0A81093DBF43}" srcOrd="6" destOrd="0" presId="urn:microsoft.com/office/officeart/2005/8/layout/funnel1"/>
  </dgm:cxnLst>
  <dgm:bg>
    <a:noFill/>
  </dgm:bg>
  <dgm:whole/>
  <dgm:extLst>
    <a:ext uri="http://schemas.microsoft.com/office/drawing/2008/diagram">
      <dsp:dataModelExt xmlns:dsp="http://schemas.microsoft.com/office/drawing/2008/diagram" relId="rId2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C526213-3CE3-424E-93D2-9D2802B6BDDD}">
      <dsp:nvSpPr>
        <dsp:cNvPr id="0" name=""/>
        <dsp:cNvSpPr/>
      </dsp:nvSpPr>
      <dsp:spPr>
        <a:xfrm>
          <a:off x="858896" y="110048"/>
          <a:ext cx="2184044" cy="758490"/>
        </a:xfrm>
        <a:prstGeom prst="ellipse">
          <a:avLst/>
        </a:prstGeom>
        <a:solidFill>
          <a:schemeClr val="accent1">
            <a:tint val="50000"/>
            <a:alpha val="4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15DC80AD-831C-4EFF-9D06-1F2D5A569D03}">
      <dsp:nvSpPr>
        <dsp:cNvPr id="0" name=""/>
        <dsp:cNvSpPr/>
      </dsp:nvSpPr>
      <dsp:spPr>
        <a:xfrm>
          <a:off x="1827597" y="2036816"/>
          <a:ext cx="423264" cy="270889"/>
        </a:xfrm>
        <a:prstGeom prst="downArrow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7BE867DC-3D1C-4DFB-BA25-50B8DDEB0366}">
      <dsp:nvSpPr>
        <dsp:cNvPr id="0" name=""/>
        <dsp:cNvSpPr/>
      </dsp:nvSpPr>
      <dsp:spPr>
        <a:xfrm>
          <a:off x="938470" y="2184044"/>
          <a:ext cx="2031669" cy="507917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8016" tIns="128016" rIns="128016" bIns="128016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800" kern="1200"/>
        </a:p>
      </dsp:txBody>
      <dsp:txXfrm>
        <a:off x="938470" y="2184044"/>
        <a:ext cx="2031669" cy="507917"/>
      </dsp:txXfrm>
    </dsp:sp>
    <dsp:sp modelId="{0791BED6-A121-4F05-8095-8EFE6660DB9F}">
      <dsp:nvSpPr>
        <dsp:cNvPr id="0" name=""/>
        <dsp:cNvSpPr/>
      </dsp:nvSpPr>
      <dsp:spPr>
        <a:xfrm>
          <a:off x="1652941" y="927118"/>
          <a:ext cx="761876" cy="761876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00" kern="1200" dirty="0"/>
            <a:t>Others</a:t>
          </a:r>
        </a:p>
      </dsp:txBody>
      <dsp:txXfrm>
        <a:off x="1764515" y="1038692"/>
        <a:ext cx="538728" cy="538728"/>
      </dsp:txXfrm>
    </dsp:sp>
    <dsp:sp modelId="{F1B08FF5-4255-4A40-BA42-34EF7F142570}">
      <dsp:nvSpPr>
        <dsp:cNvPr id="0" name=""/>
        <dsp:cNvSpPr/>
      </dsp:nvSpPr>
      <dsp:spPr>
        <a:xfrm>
          <a:off x="1106328" y="384074"/>
          <a:ext cx="761876" cy="761876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00" kern="1200" dirty="0"/>
            <a:t>Grand parents</a:t>
          </a:r>
        </a:p>
      </dsp:txBody>
      <dsp:txXfrm>
        <a:off x="1217902" y="495648"/>
        <a:ext cx="538728" cy="538728"/>
      </dsp:txXfrm>
    </dsp:sp>
    <dsp:sp modelId="{CD2BBD5F-0C81-4D3B-96AD-429B8E19B2B2}">
      <dsp:nvSpPr>
        <dsp:cNvPr id="0" name=""/>
        <dsp:cNvSpPr/>
      </dsp:nvSpPr>
      <dsp:spPr>
        <a:xfrm>
          <a:off x="2210799" y="171337"/>
          <a:ext cx="761876" cy="761876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00" kern="1200" dirty="0"/>
            <a:t>Other Members of Family</a:t>
          </a:r>
        </a:p>
      </dsp:txBody>
      <dsp:txXfrm>
        <a:off x="2322373" y="282911"/>
        <a:ext cx="538728" cy="538728"/>
      </dsp:txXfrm>
    </dsp:sp>
    <dsp:sp modelId="{A4309563-C7C1-4F2F-974C-0A81093DBF43}">
      <dsp:nvSpPr>
        <dsp:cNvPr id="0" name=""/>
        <dsp:cNvSpPr/>
      </dsp:nvSpPr>
      <dsp:spPr>
        <a:xfrm>
          <a:off x="795546" y="125792"/>
          <a:ext cx="2370281" cy="1896225"/>
        </a:xfrm>
        <a:prstGeom prst="funnel">
          <a:avLst/>
        </a:prstGeom>
        <a:solidFill>
          <a:schemeClr val="lt1">
            <a:alpha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0E0FA927-919A-48C0-AF1C-0DF70D805C94}">
      <dsp:nvSpPr>
        <dsp:cNvPr id="0" name=""/>
        <dsp:cNvSpPr/>
      </dsp:nvSpPr>
      <dsp:spPr>
        <a:xfrm>
          <a:off x="388925" y="0"/>
          <a:ext cx="659056" cy="494292"/>
        </a:xfrm>
        <a:prstGeom prst="upArrow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C1FD534-8734-4D28-B848-AF6C98E71AF2}">
      <dsp:nvSpPr>
        <dsp:cNvPr id="0" name=""/>
        <dsp:cNvSpPr/>
      </dsp:nvSpPr>
      <dsp:spPr>
        <a:xfrm>
          <a:off x="1067753" y="0"/>
          <a:ext cx="2352334" cy="494292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1120" tIns="0" rIns="71120" bIns="71120" numCol="1" spcCol="1270" anchor="ctr" anchorCtr="0">
          <a:noAutofit/>
        </a:bodyPr>
        <a:lstStyle/>
        <a:p>
          <a:pPr marL="0" lvl="0" indent="0" algn="l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00" kern="1200" dirty="0"/>
            <a:t>MLESF Responses</a:t>
          </a:r>
        </a:p>
      </dsp:txBody>
      <dsp:txXfrm>
        <a:off x="1067753" y="0"/>
        <a:ext cx="2352334" cy="494292"/>
      </dsp:txXfrm>
    </dsp:sp>
    <dsp:sp modelId="{FBC5D503-D94C-4464-916D-FB8D710CA079}">
      <dsp:nvSpPr>
        <dsp:cNvPr id="0" name=""/>
        <dsp:cNvSpPr/>
      </dsp:nvSpPr>
      <dsp:spPr>
        <a:xfrm>
          <a:off x="589802" y="535483"/>
          <a:ext cx="652736" cy="494292"/>
        </a:xfrm>
        <a:prstGeom prst="downArrow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EEEF2E7-3537-42DF-BC7D-47DBF5A20F7D}">
      <dsp:nvSpPr>
        <dsp:cNvPr id="0" name=""/>
        <dsp:cNvSpPr/>
      </dsp:nvSpPr>
      <dsp:spPr>
        <a:xfrm>
          <a:off x="1286841" y="535483"/>
          <a:ext cx="2740070" cy="494292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1120" tIns="0" rIns="71120" bIns="71120" numCol="1" spcCol="1270" anchor="ctr" anchorCtr="0">
          <a:noAutofit/>
        </a:bodyPr>
        <a:lstStyle/>
        <a:p>
          <a:pPr marL="0" lvl="0" indent="0" algn="l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00" kern="1200" dirty="0"/>
            <a:t>If more than 1 answer is selected, choose the appropriate combination or group of responses</a:t>
          </a:r>
        </a:p>
      </dsp:txBody>
      <dsp:txXfrm>
        <a:off x="1286841" y="535483"/>
        <a:ext cx="2740070" cy="494292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C526213-3CE3-424E-93D2-9D2802B6BDDD}">
      <dsp:nvSpPr>
        <dsp:cNvPr id="0" name=""/>
        <dsp:cNvSpPr/>
      </dsp:nvSpPr>
      <dsp:spPr>
        <a:xfrm>
          <a:off x="689869" y="334373"/>
          <a:ext cx="2521054" cy="875528"/>
        </a:xfrm>
        <a:prstGeom prst="ellipse">
          <a:avLst/>
        </a:prstGeom>
        <a:solidFill>
          <a:schemeClr val="accent1">
            <a:tint val="50000"/>
            <a:alpha val="4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15DC80AD-831C-4EFF-9D06-1F2D5A569D03}">
      <dsp:nvSpPr>
        <dsp:cNvPr id="0" name=""/>
        <dsp:cNvSpPr/>
      </dsp:nvSpPr>
      <dsp:spPr>
        <a:xfrm>
          <a:off x="1808045" y="2558451"/>
          <a:ext cx="488576" cy="312688"/>
        </a:xfrm>
        <a:prstGeom prst="downArrow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7BE867DC-3D1C-4DFB-BA25-50B8DDEB0366}">
      <dsp:nvSpPr>
        <dsp:cNvPr id="0" name=""/>
        <dsp:cNvSpPr/>
      </dsp:nvSpPr>
      <dsp:spPr>
        <a:xfrm>
          <a:off x="781722" y="2728398"/>
          <a:ext cx="2345166" cy="58629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42240" tIns="142240" rIns="142240" bIns="14224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kern="1200"/>
        </a:p>
      </dsp:txBody>
      <dsp:txXfrm>
        <a:off x="781722" y="2728398"/>
        <a:ext cx="2345166" cy="586291"/>
      </dsp:txXfrm>
    </dsp:sp>
    <dsp:sp modelId="{0791BED6-A121-4F05-8095-8EFE6660DB9F}">
      <dsp:nvSpPr>
        <dsp:cNvPr id="0" name=""/>
        <dsp:cNvSpPr/>
      </dsp:nvSpPr>
      <dsp:spPr>
        <a:xfrm>
          <a:off x="1606439" y="1277521"/>
          <a:ext cx="879437" cy="879437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kern="1200" dirty="0"/>
            <a:t>Grade 5</a:t>
          </a:r>
        </a:p>
      </dsp:txBody>
      <dsp:txXfrm>
        <a:off x="1735230" y="1406312"/>
        <a:ext cx="621855" cy="621855"/>
      </dsp:txXfrm>
    </dsp:sp>
    <dsp:sp modelId="{F1B08FF5-4255-4A40-BA42-34EF7F142570}">
      <dsp:nvSpPr>
        <dsp:cNvPr id="0" name=""/>
        <dsp:cNvSpPr/>
      </dsp:nvSpPr>
      <dsp:spPr>
        <a:xfrm>
          <a:off x="975481" y="650683"/>
          <a:ext cx="879437" cy="879437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kern="1200" dirty="0"/>
            <a:t>Grade 3</a:t>
          </a:r>
        </a:p>
      </dsp:txBody>
      <dsp:txXfrm>
        <a:off x="1104272" y="779474"/>
        <a:ext cx="621855" cy="621855"/>
      </dsp:txXfrm>
    </dsp:sp>
    <dsp:sp modelId="{CD2BBD5F-0C81-4D3B-96AD-429B8E19B2B2}">
      <dsp:nvSpPr>
        <dsp:cNvPr id="0" name=""/>
        <dsp:cNvSpPr/>
      </dsp:nvSpPr>
      <dsp:spPr>
        <a:xfrm>
          <a:off x="2045468" y="405119"/>
          <a:ext cx="879437" cy="879437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kern="1200" dirty="0"/>
            <a:t>Grade 1</a:t>
          </a:r>
        </a:p>
      </dsp:txBody>
      <dsp:txXfrm>
        <a:off x="2174259" y="533910"/>
        <a:ext cx="621855" cy="621855"/>
      </dsp:txXfrm>
    </dsp:sp>
    <dsp:sp modelId="{A4309563-C7C1-4F2F-974C-0A81093DBF43}">
      <dsp:nvSpPr>
        <dsp:cNvPr id="0" name=""/>
        <dsp:cNvSpPr/>
      </dsp:nvSpPr>
      <dsp:spPr>
        <a:xfrm>
          <a:off x="616743" y="343638"/>
          <a:ext cx="2736027" cy="2188822"/>
        </a:xfrm>
        <a:prstGeom prst="funnel">
          <a:avLst/>
        </a:prstGeom>
        <a:solidFill>
          <a:schemeClr val="lt1">
            <a:alpha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C526213-3CE3-424E-93D2-9D2802B6BDDD}">
      <dsp:nvSpPr>
        <dsp:cNvPr id="0" name=""/>
        <dsp:cNvSpPr/>
      </dsp:nvSpPr>
      <dsp:spPr>
        <a:xfrm>
          <a:off x="847516" y="111192"/>
          <a:ext cx="2206735" cy="766370"/>
        </a:xfrm>
        <a:prstGeom prst="ellipse">
          <a:avLst/>
        </a:prstGeom>
        <a:solidFill>
          <a:schemeClr val="accent1">
            <a:tint val="50000"/>
            <a:alpha val="4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15DC80AD-831C-4EFF-9D06-1F2D5A569D03}">
      <dsp:nvSpPr>
        <dsp:cNvPr id="0" name=""/>
        <dsp:cNvSpPr/>
      </dsp:nvSpPr>
      <dsp:spPr>
        <a:xfrm>
          <a:off x="1826280" y="2057977"/>
          <a:ext cx="427661" cy="273703"/>
        </a:xfrm>
        <a:prstGeom prst="downArrow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7BE867DC-3D1C-4DFB-BA25-50B8DDEB0366}">
      <dsp:nvSpPr>
        <dsp:cNvPr id="0" name=""/>
        <dsp:cNvSpPr/>
      </dsp:nvSpPr>
      <dsp:spPr>
        <a:xfrm>
          <a:off x="927917" y="2206735"/>
          <a:ext cx="2052777" cy="513194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8016" tIns="128016" rIns="128016" bIns="128016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kern="1200" dirty="0"/>
            <a:t>Desktop/ </a:t>
          </a:r>
          <a:r>
            <a:rPr lang="en-US" sz="1800" kern="1200" dirty="0" err="1"/>
            <a:t>lsptop</a:t>
          </a:r>
          <a:endParaRPr lang="en-US" sz="1800" kern="1200" dirty="0"/>
        </a:p>
      </dsp:txBody>
      <dsp:txXfrm>
        <a:off x="927917" y="2206735"/>
        <a:ext cx="2052777" cy="513194"/>
      </dsp:txXfrm>
    </dsp:sp>
    <dsp:sp modelId="{D7B73D40-AD47-452B-B1A9-DB3F7E5FB63A}">
      <dsp:nvSpPr>
        <dsp:cNvPr id="0" name=""/>
        <dsp:cNvSpPr/>
      </dsp:nvSpPr>
      <dsp:spPr>
        <a:xfrm>
          <a:off x="1649810" y="936750"/>
          <a:ext cx="769791" cy="769791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 dirty="0"/>
            <a:t>Smart Phone</a:t>
          </a:r>
        </a:p>
      </dsp:txBody>
      <dsp:txXfrm>
        <a:off x="1762543" y="1049483"/>
        <a:ext cx="544325" cy="544325"/>
      </dsp:txXfrm>
    </dsp:sp>
    <dsp:sp modelId="{61549E67-B30D-4F5E-B052-D36BD7D8A1E5}">
      <dsp:nvSpPr>
        <dsp:cNvPr id="0" name=""/>
        <dsp:cNvSpPr/>
      </dsp:nvSpPr>
      <dsp:spPr>
        <a:xfrm>
          <a:off x="1743543" y="0"/>
          <a:ext cx="769791" cy="769791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 dirty="0"/>
            <a:t>Radio</a:t>
          </a:r>
        </a:p>
      </dsp:txBody>
      <dsp:txXfrm>
        <a:off x="1856276" y="112733"/>
        <a:ext cx="544325" cy="544325"/>
      </dsp:txXfrm>
    </dsp:sp>
    <dsp:sp modelId="{7E9E38C8-D6A0-4D69-983C-94D78666EBF6}">
      <dsp:nvSpPr>
        <dsp:cNvPr id="0" name=""/>
        <dsp:cNvSpPr/>
      </dsp:nvSpPr>
      <dsp:spPr>
        <a:xfrm>
          <a:off x="2244702" y="325574"/>
          <a:ext cx="769791" cy="769791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 dirty="0"/>
            <a:t>Desktop</a:t>
          </a:r>
        </a:p>
      </dsp:txBody>
      <dsp:txXfrm>
        <a:off x="2357435" y="438307"/>
        <a:ext cx="544325" cy="544325"/>
      </dsp:txXfrm>
    </dsp:sp>
    <dsp:sp modelId="{A4309563-C7C1-4F2F-974C-0A81093DBF43}">
      <dsp:nvSpPr>
        <dsp:cNvPr id="0" name=""/>
        <dsp:cNvSpPr/>
      </dsp:nvSpPr>
      <dsp:spPr>
        <a:xfrm>
          <a:off x="812749" y="122673"/>
          <a:ext cx="2394906" cy="1915925"/>
        </a:xfrm>
        <a:prstGeom prst="funnel">
          <a:avLst/>
        </a:prstGeom>
        <a:solidFill>
          <a:schemeClr val="lt1">
            <a:alpha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funnel1">
  <dgm:title val=""/>
  <dgm:desc val=""/>
  <dgm:catLst>
    <dgm:cat type="relationship" pri="2000"/>
    <dgm:cat type="process" pri="27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chMax val="4"/>
      <dgm:resizeHandles val="exact"/>
    </dgm:varLst>
    <dgm:alg type="composite">
      <dgm:param type="ar" val="1.25"/>
    </dgm:alg>
    <dgm:shape xmlns:r="http://schemas.openxmlformats.org/officeDocument/2006/relationships" r:blip="">
      <dgm:adjLst/>
    </dgm:shape>
    <dgm:presOf/>
    <dgm:choose name="Name1">
      <dgm:if name="Name2" axis="ch" ptType="node" func="cnt" op="equ" val="2">
        <dgm:constrLst>
          <dgm:constr type="w" for="ch" forName="ellipse" refType="w" fact="0.645"/>
          <dgm:constr type="h" for="ch" forName="ellipse" refType="h" fact="0.28"/>
          <dgm:constr type="t" for="ch" forName="ellipse" refType="w" fact="0.0275"/>
          <dgm:constr type="l" for="ch" forName="ellipse" refType="w" fact="0.0265"/>
          <dgm:constr type="w" for="ch" forName="arrow1" refType="w" fact="0.125"/>
          <dgm:constr type="h" for="ch" forName="arrow1" refType="h" fact="0.1"/>
          <dgm:constr type="t" for="ch" forName="arrow1" refType="h" fact="0.72"/>
          <dgm:constr type="l" for="ch" forName="arrow1" refType="w" fact="0.2875"/>
          <dgm:constr type="w" for="ch" forName="rectangle" refType="w" fact="0.6"/>
          <dgm:constr type="h" for="ch" forName="rectangle" refType="w" refFor="ch" refForName="rectangle" fact="0.25"/>
          <dgm:constr type="t" for="ch" forName="rectangle" refType="h" fact="0.8"/>
          <dgm:constr type="l" for="ch" forName="rectangle" refType="w" fact="0.05"/>
          <dgm:constr type="w" for="ch" forName="item1" refType="w" fact="0.35"/>
          <dgm:constr type="h" for="ch" forName="item1" refType="w" fact="0.35"/>
          <dgm:constr type="t" for="ch" forName="item1" refType="h" fact="0.05"/>
          <dgm:constr type="l" for="ch" forName="item1" refType="w" fact="0.125"/>
          <dgm:constr type="primFontSz" for="ch" forName="item1" op="equ" val="65"/>
          <dgm:constr type="w" for="ch" forName="funnel" refType="w" fact="0.7"/>
          <dgm:constr type="h" for="ch" forName="funnel" refType="h" fact="0.7"/>
          <dgm:constr type="t" for="ch" forName="funnel"/>
          <dgm:constr type="l" for="ch" forName="funnel"/>
        </dgm:constrLst>
      </dgm:if>
      <dgm:else name="Name3">
        <dgm:constrLst>
          <dgm:constr type="w" for="ch" forName="ellipse" refType="w" fact="0.645"/>
          <dgm:constr type="h" for="ch" forName="ellipse" refType="h" fact="0.28"/>
          <dgm:constr type="t" for="ch" forName="ellipse" refType="w" fact="0.0275"/>
          <dgm:constr type="l" for="ch" forName="ellipse" refType="w" fact="0.0265"/>
          <dgm:constr type="w" for="ch" forName="arrow1" refType="w" fact="0.125"/>
          <dgm:constr type="h" for="ch" forName="arrow1" refType="h" fact="0.1"/>
          <dgm:constr type="t" for="ch" forName="arrow1" refType="h" fact="0.72"/>
          <dgm:constr type="l" for="ch" forName="arrow1" refType="w" fact="0.2875"/>
          <dgm:constr type="w" for="ch" forName="rectangle" refType="w" fact="0.6"/>
          <dgm:constr type="h" for="ch" forName="rectangle" refType="w" refFor="ch" refForName="rectangle" fact="0.25"/>
          <dgm:constr type="t" for="ch" forName="rectangle" refType="h" fact="0.8"/>
          <dgm:constr type="l" for="ch" forName="rectangle" refType="w" fact="0.05"/>
          <dgm:constr type="primFontSz" for="ch" forName="rectangle" val="65"/>
          <dgm:constr type="w" for="ch" forName="item1" refType="w" fact="0.225"/>
          <dgm:constr type="h" for="ch" forName="item1" refType="w" fact="0.225"/>
          <dgm:constr type="t" for="ch" forName="item1" refType="h" fact="0.336"/>
          <dgm:constr type="l" for="ch" forName="item1" refType="w" fact="0.261"/>
          <dgm:constr type="primFontSz" for="ch" forName="item1" val="65"/>
          <dgm:constr type="w" for="ch" forName="item2" refType="w" fact="0.225"/>
          <dgm:constr type="h" for="ch" forName="item2" refType="w" fact="0.225"/>
          <dgm:constr type="t" for="ch" forName="item2" refType="h" fact="0.125"/>
          <dgm:constr type="l" for="ch" forName="item2" refType="w" fact="0.1"/>
          <dgm:constr type="primFontSz" for="ch" forName="item2" refType="primFontSz" refFor="ch" refForName="item1" op="equ"/>
          <dgm:constr type="w" for="ch" forName="item3" refType="w" fact="0.225"/>
          <dgm:constr type="h" for="ch" forName="item3" refType="w" fact="0.225"/>
          <dgm:constr type="t" for="ch" forName="item3" refType="h" fact="0.057"/>
          <dgm:constr type="l" for="ch" forName="item3" refType="w" fact="0.33"/>
          <dgm:constr type="primFontSz" for="ch" forName="item3" refType="primFontSz" refFor="ch" refForName="item1" op="equ"/>
          <dgm:constr type="w" for="ch" forName="funnel" refType="w" fact="0.7"/>
          <dgm:constr type="h" for="ch" forName="funnel" refType="h" fact="0.7"/>
          <dgm:constr type="t" for="ch" forName="funnel"/>
          <dgm:constr type="l" for="ch" forName="funnel"/>
        </dgm:constrLst>
      </dgm:else>
    </dgm:choose>
    <dgm:ruleLst/>
    <dgm:choose name="Name4">
      <dgm:if name="Name5" axis="ch" ptType="node" func="cnt" op="gte" val="1">
        <dgm:layoutNode name="ellipse" styleLbl="trBgShp">
          <dgm:alg type="sp"/>
          <dgm:shape xmlns:r="http://schemas.openxmlformats.org/officeDocument/2006/relationships" type="ellipse" r:blip="">
            <dgm:adjLst/>
          </dgm:shape>
          <dgm:presOf/>
          <dgm:constrLst/>
          <dgm:ruleLst/>
        </dgm:layoutNode>
        <dgm:layoutNode name="arrow1" styleLbl="fgShp">
          <dgm:alg type="sp"/>
          <dgm:shape xmlns:r="http://schemas.openxmlformats.org/officeDocument/2006/relationships" type="downArrow" r:blip="">
            <dgm:adjLst/>
          </dgm:shape>
          <dgm:presOf/>
          <dgm:constrLst/>
          <dgm:ruleLst/>
        </dgm:layoutNode>
        <dgm:layoutNode name="rectangle" styleLbl="revTx">
          <dgm:varLst>
            <dgm:bulletEnabled val="1"/>
          </dgm:varLst>
          <dgm:alg type="tx">
            <dgm:param type="txAnchorHorzCh" val="ctr"/>
          </dgm:alg>
          <dgm:shape xmlns:r="http://schemas.openxmlformats.org/officeDocument/2006/relationships" type="rect" r:blip="">
            <dgm:adjLst/>
          </dgm:shape>
          <dgm:choose name="Name6">
            <dgm:if name="Name7" axis="ch" ptType="node" func="cnt" op="equ" val="1">
              <dgm:presOf axis="ch desOrSelf" ptType="node node" st="1 1" cnt="1 0"/>
            </dgm:if>
            <dgm:if name="Name8" axis="ch" ptType="node" func="cnt" op="equ" val="2">
              <dgm:presOf axis="ch desOrSelf" ptType="node node" st="2 1" cnt="1 0"/>
            </dgm:if>
            <dgm:if name="Name9" axis="ch" ptType="node" func="cnt" op="equ" val="3">
              <dgm:presOf axis="ch desOrSelf" ptType="node node" st="3 1" cnt="1 0"/>
            </dgm:if>
            <dgm:else name="Name10">
              <dgm:presOf axis="ch desOrSelf" ptType="node node" st="4 1" cnt="1 0"/>
            </dgm:else>
          </dgm:choose>
          <dgm:constrLst/>
          <dgm:ruleLst>
            <dgm:rule type="primFontSz" val="5" fact="NaN" max="NaN"/>
          </dgm:ruleLst>
        </dgm:layoutNode>
        <dgm:forEach name="Name11" axis="ch" ptType="node" st="2" cnt="1">
          <dgm:layoutNode name="item1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12">
              <dgm:if name="Name13" axis="root ch" ptType="all node" func="cnt" op="equ" val="1">
                <dgm:presOf/>
              </dgm:if>
              <dgm:if name="Name14" axis="root ch" ptType="all node" func="cnt" op="equ" val="2">
                <dgm:presOf axis="root ch desOrSelf" ptType="all node node" st="1 1 1" cnt="0 1 0"/>
              </dgm:if>
              <dgm:if name="Name15" axis="root ch" ptType="all node" func="cnt" op="equ" val="3">
                <dgm:presOf axis="root ch desOrSelf" ptType="all node node" st="1 2 1" cnt="0 1 0"/>
              </dgm:if>
              <dgm:else name="Name16">
                <dgm:presOf axis="root ch desOrSelf" ptType="all node node" st="1 3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forEach name="Name17" axis="ch" ptType="node" st="3" cnt="1">
          <dgm:layoutNode name="item2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18">
              <dgm:if name="Name19" axis="root ch" ptType="all node" func="cnt" op="equ" val="1">
                <dgm:presOf/>
              </dgm:if>
              <dgm:if name="Name20" axis="root ch" ptType="all node" func="cnt" op="equ" val="2">
                <dgm:presOf/>
              </dgm:if>
              <dgm:if name="Name21" axis="root ch" ptType="all node" func="cnt" op="equ" val="3">
                <dgm:presOf axis="root ch desOrSelf" ptType="all node node" st="1 1 1" cnt="0 1 0"/>
              </dgm:if>
              <dgm:else name="Name22">
                <dgm:presOf axis="root ch desOrSelf" ptType="all node node" st="1 2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forEach name="Name23" axis="ch" ptType="node" st="4" cnt="1">
          <dgm:layoutNode name="item3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24">
              <dgm:if name="Name25" axis="root ch" ptType="all node" func="cnt" op="equ" val="1">
                <dgm:presOf/>
              </dgm:if>
              <dgm:if name="Name26" axis="root ch" ptType="all node" func="cnt" op="equ" val="2">
                <dgm:presOf/>
              </dgm:if>
              <dgm:if name="Name27" axis="root ch" ptType="all node" func="cnt" op="equ" val="3">
                <dgm:presOf/>
              </dgm:if>
              <dgm:else name="Name28">
                <dgm:presOf axis="root ch desOrSelf" ptType="all node node" st="1 1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layoutNode name="funnel" styleLbl="trAlignAcc1">
          <dgm:alg type="sp"/>
          <dgm:shape xmlns:r="http://schemas.openxmlformats.org/officeDocument/2006/relationships" type="funnel" r:blip="">
            <dgm:adjLst/>
          </dgm:shape>
          <dgm:presOf/>
          <dgm:constrLst/>
          <dgm:ruleLst/>
        </dgm:layoutNode>
      </dgm:if>
      <dgm:else name="Name29"/>
    </dgm:choos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arrow4">
  <dgm:title val=""/>
  <dgm:desc val=""/>
  <dgm:catLst>
    <dgm:cat type="relationship" pri="8000"/>
    <dgm:cat type="process" pri="30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3" srcId="0" destId="1" srcOrd="0" destOrd="0"/>
        <dgm:cxn modelId="4" srcId="0" destId="2" srcOrd="1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clrData>
  <dgm:layoutNode name="compositeShape">
    <dgm:varLst>
      <dgm:chMax val="2"/>
      <dgm:dir/>
      <dgm:resizeHandles val="exact"/>
    </dgm:varLst>
    <dgm:alg type="composite"/>
    <dgm:shape xmlns:r="http://schemas.openxmlformats.org/officeDocument/2006/relationships" r:blip="">
      <dgm:adjLst/>
    </dgm:shape>
    <dgm:presOf/>
    <dgm:choose name="Name0">
      <dgm:if name="Name1" func="var" arg="dir" op="equ" val="norm">
        <dgm:choose name="Name2">
          <dgm:if name="Name3" axis="ch" ptType="node" func="cnt" op="lte" val="1">
            <dgm:constrLst>
              <dgm:constr type="primFontSz" for="des" ptType="node" op="equ" val="65"/>
              <dgm:constr type="w" for="ch" forName="upArrow" refType="w" fact="0.33"/>
              <dgm:constr type="h" for="ch" forName="upArrow" refType="h"/>
              <dgm:constr type="b" for="ch" forName="upArrow" refType="h" fact="0.48"/>
              <dgm:constr type="l" for="ch" forName="upArrow"/>
              <dgm:constr type="h" for="ch" forName="upArrow" refType="w" refFor="ch" refForName="upArrow" op="gte" fact="0.75"/>
              <dgm:constr type="w" for="ch" forName="upArrowText" refType="w" fact="0.56"/>
              <dgm:constr type="h" for="ch" forName="upArrowText" refType="h"/>
              <dgm:constr type="b" for="ch" forName="upArrowText" refType="h" fact="0.48"/>
              <dgm:constr type="l" for="ch" forName="upArrowText" refType="w" refFor="ch" refForName="upArrow" fact="1.03"/>
            </dgm:constrLst>
          </dgm:if>
          <dgm:else name="Name4">
            <dgm:constrLst>
              <dgm:constr type="primFontSz" for="des" ptType="node" op="equ" val="65"/>
              <dgm:constr type="w" for="ch" forName="upArrow" refType="w" fact="0.33"/>
              <dgm:constr type="h" for="ch" forName="upArrow" refType="h" fact="0.48"/>
              <dgm:constr type="b" for="ch" forName="upArrow" refType="h" fact="0.48"/>
              <dgm:constr type="l" for="ch" forName="upArrow"/>
              <dgm:constr type="h" for="ch" forName="upArrow" refType="w" refFor="ch" refForName="upArrow" op="gte" fact="0.75"/>
              <dgm:constr type="w" for="ch" forName="upArrowText" refType="w" fact="0.56"/>
              <dgm:constr type="h" for="ch" forName="upArrowText" refType="h" fact="0.48"/>
              <dgm:constr type="b" for="ch" forName="upArrowText" refType="h" fact="0.48"/>
              <dgm:constr type="l" for="ch" forName="upArrowText" refType="w" refFor="ch" refForName="upArrow" fact="1.03"/>
              <dgm:constr type="w" for="ch" forName="downArrow" refType="w" fact="0.33"/>
              <dgm:constr type="h" for="ch" forName="downArrow" refType="h" fact="0.48"/>
              <dgm:constr type="t" for="ch" forName="downArrow" refType="h" fact="0.52"/>
              <dgm:constr type="l" for="ch" forName="downArrow" refType="w" refFor="ch" refForName="downArrow" fact="0.3"/>
              <dgm:constr type="h" for="ch" forName="downArrow" refType="w" refFor="ch" refForName="downArrow" op="gte" fact="0.75"/>
              <dgm:constr type="w" for="ch" forName="downArrowText" refType="w" fact="0.56"/>
              <dgm:constr type="h" for="ch" forName="downArrowText" refType="h" fact="0.48"/>
              <dgm:constr type="t" for="ch" forName="downArrowText" refType="h" fact="0.52"/>
              <dgm:constr type="l" for="ch" forName="downArrowText" refType="w" refFor="ch" refForName="downArrow" fact="1.33"/>
            </dgm:constrLst>
          </dgm:else>
        </dgm:choose>
      </dgm:if>
      <dgm:else name="Name5">
        <dgm:choose name="Name6">
          <dgm:if name="Name7" axis="ch" ptType="node" func="cnt" op="lte" val="1">
            <dgm:constrLst>
              <dgm:constr type="primFontSz" for="des" ptType="node" op="equ" val="65"/>
              <dgm:constr type="w" for="ch" forName="upArrow" refType="w" fact="0.33"/>
              <dgm:constr type="h" for="ch" forName="upArrow" refType="h"/>
              <dgm:constr type="t" for="ch" forName="upArrow"/>
              <dgm:constr type="l" for="ch" forName="upArrow" refType="w" fact="0.67"/>
              <dgm:constr type="h" for="ch" forName="upArrow" refType="w" refFor="ch" refForName="upArrow" op="gte" fact="0.75"/>
              <dgm:constr type="w" for="ch" forName="upArrowText" refType="w" fact="0.56"/>
              <dgm:constr type="h" for="ch" forName="upArrowText" refType="h"/>
              <dgm:constr type="t" for="ch" forName="upArrowText"/>
              <dgm:constr type="l" for="ch" forName="upArrowText" refType="w" fact="0.1"/>
            </dgm:constrLst>
          </dgm:if>
          <dgm:else name="Name8">
            <dgm:constrLst>
              <dgm:constr type="primFontSz" for="des" ptType="node" op="equ" val="65"/>
              <dgm:constr type="w" for="ch" forName="upArrow" refType="w" fact="0.33"/>
              <dgm:constr type="h" for="ch" forName="upArrow" refType="h" fact="0.48"/>
              <dgm:constr type="t" for="ch" forName="upArrow"/>
              <dgm:constr type="l" for="ch" forName="upArrow" refType="w" fact="0.67"/>
              <dgm:constr type="h" for="ch" forName="upArrow" refType="w" refFor="ch" refForName="upArrow" op="gte" fact="0.75"/>
              <dgm:constr type="w" for="ch" forName="upArrowText" refType="w" fact="0.56"/>
              <dgm:constr type="h" for="ch" forName="upArrowText" refType="h" fact="0.48"/>
              <dgm:constr type="t" for="ch" forName="upArrowText"/>
              <dgm:constr type="l" for="ch" forName="upArrowText" refType="w" fact="0.1"/>
              <dgm:constr type="w" for="ch" forName="downArrow" refType="w" fact="0.33"/>
              <dgm:constr type="h" for="ch" forName="downArrow" refType="h" fact="0.48"/>
              <dgm:constr type="t" for="ch" forName="downArrow" refType="h" fact="0.52"/>
              <dgm:constr type="l" for="ch" forName="downArrow" refType="w" fact="0.57"/>
              <dgm:constr type="h" for="ch" forName="downArrow" refType="w" refFor="ch" refForName="downArrow" op="gte" fact="0.75"/>
              <dgm:constr type="w" for="ch" forName="downArrowText" refType="w" fact="0.56"/>
              <dgm:constr type="h" for="ch" forName="downArrowText" refType="h" fact="0.48"/>
              <dgm:constr type="t" for="ch" forName="downArrowText" refType="h" fact="0.52"/>
              <dgm:constr type="l" for="ch" forName="downArrowText"/>
            </dgm:constrLst>
          </dgm:else>
        </dgm:choose>
      </dgm:else>
    </dgm:choose>
    <dgm:ruleLst/>
    <dgm:forEach name="Name9" axis="ch" ptType="node" cnt="1">
      <dgm:layoutNode name="upArrow" styleLbl="node1">
        <dgm:alg type="sp"/>
        <dgm:shape xmlns:r="http://schemas.openxmlformats.org/officeDocument/2006/relationships" type="upArrow" r:blip="">
          <dgm:adjLst/>
        </dgm:shape>
        <dgm:presOf/>
        <dgm:constrLst/>
        <dgm:ruleLst/>
      </dgm:layoutNode>
      <dgm:layoutNode name="upArrowText" styleLbl="revTx">
        <dgm:varLst>
          <dgm:chMax val="0"/>
          <dgm:bulletEnabled val="1"/>
        </dgm:varLst>
        <dgm:choose name="Name10">
          <dgm:if name="Name11" axis="root des" ptType="all node" func="maxDepth" op="gt" val="1">
            <dgm:alg type="tx">
              <dgm:param type="parTxLTRAlign" val="l"/>
              <dgm:param type="parTxRTLAlign" val="r"/>
              <dgm:param type="txAnchorVertCh" val="mid"/>
            </dgm:alg>
          </dgm:if>
          <dgm:else name="Name12">
            <dgm:choose name="Name13">
              <dgm:if name="Name14" func="var" arg="dir" op="equ" val="norm">
                <dgm:alg type="tx">
                  <dgm:param type="parTxLTRAlign" val="l"/>
                  <dgm:param type="parTxRTLAlign" val="l"/>
                  <dgm:param type="txAnchorVertCh" val="mid"/>
                </dgm:alg>
              </dgm:if>
              <dgm:else name="Name15">
                <dgm:alg type="tx">
                  <dgm:param type="parTxLTRAlign" val="r"/>
                  <dgm:param type="parTxRTLAlign" val="r"/>
                  <dgm:param type="txAnchorVertCh" val="mid"/>
                </dgm:alg>
              </dgm:else>
            </dgm:choose>
          </dgm:else>
        </dgm:choose>
        <dgm:shape xmlns:r="http://schemas.openxmlformats.org/officeDocument/2006/relationships" type="rect" r:blip="">
          <dgm:adjLst/>
        </dgm:shape>
        <dgm:presOf axis="desOrSelf" ptType="node"/>
        <dgm:constrLst>
          <dgm:constr type="tMarg"/>
        </dgm:constrLst>
        <dgm:ruleLst>
          <dgm:rule type="primFontSz" val="5" fact="NaN" max="NaN"/>
        </dgm:ruleLst>
      </dgm:layoutNode>
    </dgm:forEach>
    <dgm:forEach name="Name16" axis="ch" ptType="node" st="2" cnt="1">
      <dgm:layoutNode name="downArrow" styleLbl="node1">
        <dgm:alg type="sp"/>
        <dgm:shape xmlns:r="http://schemas.openxmlformats.org/officeDocument/2006/relationships" type="downArrow" r:blip="">
          <dgm:adjLst/>
        </dgm:shape>
        <dgm:presOf/>
        <dgm:constrLst/>
        <dgm:ruleLst/>
      </dgm:layoutNode>
      <dgm:layoutNode name="downArrowText" styleLbl="revTx">
        <dgm:varLst>
          <dgm:chMax val="0"/>
          <dgm:bulletEnabled val="1"/>
        </dgm:varLst>
        <dgm:choose name="Name17">
          <dgm:if name="Name18" axis="root des" ptType="all node" func="maxDepth" op="gt" val="1">
            <dgm:alg type="tx">
              <dgm:param type="parTxLTRAlign" val="l"/>
              <dgm:param type="parTxRTLAlign" val="r"/>
              <dgm:param type="txAnchorVertCh" val="mid"/>
            </dgm:alg>
          </dgm:if>
          <dgm:else name="Name19">
            <dgm:choose name="Name20">
              <dgm:if name="Name21" func="var" arg="dir" op="equ" val="norm">
                <dgm:alg type="tx">
                  <dgm:param type="parTxLTRAlign" val="l"/>
                  <dgm:param type="parTxRTLAlign" val="l"/>
                  <dgm:param type="txAnchorVertCh" val="mid"/>
                </dgm:alg>
              </dgm:if>
              <dgm:else name="Name22">
                <dgm:alg type="tx">
                  <dgm:param type="parTxLTRAlign" val="r"/>
                  <dgm:param type="parTxRTLAlign" val="r"/>
                  <dgm:param type="txAnchorVertCh" val="mid"/>
                </dgm:alg>
              </dgm:else>
            </dgm:choose>
          </dgm:else>
        </dgm:choose>
        <dgm:shape xmlns:r="http://schemas.openxmlformats.org/officeDocument/2006/relationships" type="rect" r:blip="">
          <dgm:adjLst/>
        </dgm:shape>
        <dgm:presOf axis="desOrSelf" ptType="node"/>
        <dgm:constrLst>
          <dgm:constr type="tMarg"/>
        </dgm:constrLst>
        <dgm:ruleLst>
          <dgm:rule type="primFontSz" val="5" fact="NaN" max="NaN"/>
        </dgm:ruleLst>
      </dgm:layoutNode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funnel1">
  <dgm:title val=""/>
  <dgm:desc val=""/>
  <dgm:catLst>
    <dgm:cat type="relationship" pri="2000"/>
    <dgm:cat type="process" pri="27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chMax val="4"/>
      <dgm:resizeHandles val="exact"/>
    </dgm:varLst>
    <dgm:alg type="composite">
      <dgm:param type="ar" val="1.25"/>
    </dgm:alg>
    <dgm:shape xmlns:r="http://schemas.openxmlformats.org/officeDocument/2006/relationships" r:blip="">
      <dgm:adjLst/>
    </dgm:shape>
    <dgm:presOf/>
    <dgm:choose name="Name1">
      <dgm:if name="Name2" axis="ch" ptType="node" func="cnt" op="equ" val="2">
        <dgm:constrLst>
          <dgm:constr type="w" for="ch" forName="ellipse" refType="w" fact="0.645"/>
          <dgm:constr type="h" for="ch" forName="ellipse" refType="h" fact="0.28"/>
          <dgm:constr type="t" for="ch" forName="ellipse" refType="w" fact="0.0275"/>
          <dgm:constr type="l" for="ch" forName="ellipse" refType="w" fact="0.0265"/>
          <dgm:constr type="w" for="ch" forName="arrow1" refType="w" fact="0.125"/>
          <dgm:constr type="h" for="ch" forName="arrow1" refType="h" fact="0.1"/>
          <dgm:constr type="t" for="ch" forName="arrow1" refType="h" fact="0.72"/>
          <dgm:constr type="l" for="ch" forName="arrow1" refType="w" fact="0.2875"/>
          <dgm:constr type="w" for="ch" forName="rectangle" refType="w" fact="0.6"/>
          <dgm:constr type="h" for="ch" forName="rectangle" refType="w" refFor="ch" refForName="rectangle" fact="0.25"/>
          <dgm:constr type="t" for="ch" forName="rectangle" refType="h" fact="0.8"/>
          <dgm:constr type="l" for="ch" forName="rectangle" refType="w" fact="0.05"/>
          <dgm:constr type="w" for="ch" forName="item1" refType="w" fact="0.35"/>
          <dgm:constr type="h" for="ch" forName="item1" refType="w" fact="0.35"/>
          <dgm:constr type="t" for="ch" forName="item1" refType="h" fact="0.05"/>
          <dgm:constr type="l" for="ch" forName="item1" refType="w" fact="0.125"/>
          <dgm:constr type="primFontSz" for="ch" forName="item1" op="equ" val="65"/>
          <dgm:constr type="w" for="ch" forName="funnel" refType="w" fact="0.7"/>
          <dgm:constr type="h" for="ch" forName="funnel" refType="h" fact="0.7"/>
          <dgm:constr type="t" for="ch" forName="funnel"/>
          <dgm:constr type="l" for="ch" forName="funnel"/>
        </dgm:constrLst>
      </dgm:if>
      <dgm:else name="Name3">
        <dgm:constrLst>
          <dgm:constr type="w" for="ch" forName="ellipse" refType="w" fact="0.645"/>
          <dgm:constr type="h" for="ch" forName="ellipse" refType="h" fact="0.28"/>
          <dgm:constr type="t" for="ch" forName="ellipse" refType="w" fact="0.0275"/>
          <dgm:constr type="l" for="ch" forName="ellipse" refType="w" fact="0.0265"/>
          <dgm:constr type="w" for="ch" forName="arrow1" refType="w" fact="0.125"/>
          <dgm:constr type="h" for="ch" forName="arrow1" refType="h" fact="0.1"/>
          <dgm:constr type="t" for="ch" forName="arrow1" refType="h" fact="0.72"/>
          <dgm:constr type="l" for="ch" forName="arrow1" refType="w" fact="0.2875"/>
          <dgm:constr type="w" for="ch" forName="rectangle" refType="w" fact="0.6"/>
          <dgm:constr type="h" for="ch" forName="rectangle" refType="w" refFor="ch" refForName="rectangle" fact="0.25"/>
          <dgm:constr type="t" for="ch" forName="rectangle" refType="h" fact="0.8"/>
          <dgm:constr type="l" for="ch" forName="rectangle" refType="w" fact="0.05"/>
          <dgm:constr type="primFontSz" for="ch" forName="rectangle" val="65"/>
          <dgm:constr type="w" for="ch" forName="item1" refType="w" fact="0.225"/>
          <dgm:constr type="h" for="ch" forName="item1" refType="w" fact="0.225"/>
          <dgm:constr type="t" for="ch" forName="item1" refType="h" fact="0.336"/>
          <dgm:constr type="l" for="ch" forName="item1" refType="w" fact="0.261"/>
          <dgm:constr type="primFontSz" for="ch" forName="item1" val="65"/>
          <dgm:constr type="w" for="ch" forName="item2" refType="w" fact="0.225"/>
          <dgm:constr type="h" for="ch" forName="item2" refType="w" fact="0.225"/>
          <dgm:constr type="t" for="ch" forName="item2" refType="h" fact="0.125"/>
          <dgm:constr type="l" for="ch" forName="item2" refType="w" fact="0.1"/>
          <dgm:constr type="primFontSz" for="ch" forName="item2" refType="primFontSz" refFor="ch" refForName="item1" op="equ"/>
          <dgm:constr type="w" for="ch" forName="item3" refType="w" fact="0.225"/>
          <dgm:constr type="h" for="ch" forName="item3" refType="w" fact="0.225"/>
          <dgm:constr type="t" for="ch" forName="item3" refType="h" fact="0.057"/>
          <dgm:constr type="l" for="ch" forName="item3" refType="w" fact="0.33"/>
          <dgm:constr type="primFontSz" for="ch" forName="item3" refType="primFontSz" refFor="ch" refForName="item1" op="equ"/>
          <dgm:constr type="w" for="ch" forName="funnel" refType="w" fact="0.7"/>
          <dgm:constr type="h" for="ch" forName="funnel" refType="h" fact="0.7"/>
          <dgm:constr type="t" for="ch" forName="funnel"/>
          <dgm:constr type="l" for="ch" forName="funnel"/>
        </dgm:constrLst>
      </dgm:else>
    </dgm:choose>
    <dgm:ruleLst/>
    <dgm:choose name="Name4">
      <dgm:if name="Name5" axis="ch" ptType="node" func="cnt" op="gte" val="1">
        <dgm:layoutNode name="ellipse" styleLbl="trBgShp">
          <dgm:alg type="sp"/>
          <dgm:shape xmlns:r="http://schemas.openxmlformats.org/officeDocument/2006/relationships" type="ellipse" r:blip="">
            <dgm:adjLst/>
          </dgm:shape>
          <dgm:presOf/>
          <dgm:constrLst/>
          <dgm:ruleLst/>
        </dgm:layoutNode>
        <dgm:layoutNode name="arrow1" styleLbl="fgShp">
          <dgm:alg type="sp"/>
          <dgm:shape xmlns:r="http://schemas.openxmlformats.org/officeDocument/2006/relationships" type="downArrow" r:blip="">
            <dgm:adjLst/>
          </dgm:shape>
          <dgm:presOf/>
          <dgm:constrLst/>
          <dgm:ruleLst/>
        </dgm:layoutNode>
        <dgm:layoutNode name="rectangle" styleLbl="revTx">
          <dgm:varLst>
            <dgm:bulletEnabled val="1"/>
          </dgm:varLst>
          <dgm:alg type="tx">
            <dgm:param type="txAnchorHorzCh" val="ctr"/>
          </dgm:alg>
          <dgm:shape xmlns:r="http://schemas.openxmlformats.org/officeDocument/2006/relationships" type="rect" r:blip="">
            <dgm:adjLst/>
          </dgm:shape>
          <dgm:choose name="Name6">
            <dgm:if name="Name7" axis="ch" ptType="node" func="cnt" op="equ" val="1">
              <dgm:presOf axis="ch desOrSelf" ptType="node node" st="1 1" cnt="1 0"/>
            </dgm:if>
            <dgm:if name="Name8" axis="ch" ptType="node" func="cnt" op="equ" val="2">
              <dgm:presOf axis="ch desOrSelf" ptType="node node" st="2 1" cnt="1 0"/>
            </dgm:if>
            <dgm:if name="Name9" axis="ch" ptType="node" func="cnt" op="equ" val="3">
              <dgm:presOf axis="ch desOrSelf" ptType="node node" st="3 1" cnt="1 0"/>
            </dgm:if>
            <dgm:else name="Name10">
              <dgm:presOf axis="ch desOrSelf" ptType="node node" st="4 1" cnt="1 0"/>
            </dgm:else>
          </dgm:choose>
          <dgm:constrLst/>
          <dgm:ruleLst>
            <dgm:rule type="primFontSz" val="5" fact="NaN" max="NaN"/>
          </dgm:ruleLst>
        </dgm:layoutNode>
        <dgm:forEach name="Name11" axis="ch" ptType="node" st="2" cnt="1">
          <dgm:layoutNode name="item1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12">
              <dgm:if name="Name13" axis="root ch" ptType="all node" func="cnt" op="equ" val="1">
                <dgm:presOf/>
              </dgm:if>
              <dgm:if name="Name14" axis="root ch" ptType="all node" func="cnt" op="equ" val="2">
                <dgm:presOf axis="root ch desOrSelf" ptType="all node node" st="1 1 1" cnt="0 1 0"/>
              </dgm:if>
              <dgm:if name="Name15" axis="root ch" ptType="all node" func="cnt" op="equ" val="3">
                <dgm:presOf axis="root ch desOrSelf" ptType="all node node" st="1 2 1" cnt="0 1 0"/>
              </dgm:if>
              <dgm:else name="Name16">
                <dgm:presOf axis="root ch desOrSelf" ptType="all node node" st="1 3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forEach name="Name17" axis="ch" ptType="node" st="3" cnt="1">
          <dgm:layoutNode name="item2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18">
              <dgm:if name="Name19" axis="root ch" ptType="all node" func="cnt" op="equ" val="1">
                <dgm:presOf/>
              </dgm:if>
              <dgm:if name="Name20" axis="root ch" ptType="all node" func="cnt" op="equ" val="2">
                <dgm:presOf/>
              </dgm:if>
              <dgm:if name="Name21" axis="root ch" ptType="all node" func="cnt" op="equ" val="3">
                <dgm:presOf axis="root ch desOrSelf" ptType="all node node" st="1 1 1" cnt="0 1 0"/>
              </dgm:if>
              <dgm:else name="Name22">
                <dgm:presOf axis="root ch desOrSelf" ptType="all node node" st="1 2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forEach name="Name23" axis="ch" ptType="node" st="4" cnt="1">
          <dgm:layoutNode name="item3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24">
              <dgm:if name="Name25" axis="root ch" ptType="all node" func="cnt" op="equ" val="1">
                <dgm:presOf/>
              </dgm:if>
              <dgm:if name="Name26" axis="root ch" ptType="all node" func="cnt" op="equ" val="2">
                <dgm:presOf/>
              </dgm:if>
              <dgm:if name="Name27" axis="root ch" ptType="all node" func="cnt" op="equ" val="3">
                <dgm:presOf/>
              </dgm:if>
              <dgm:else name="Name28">
                <dgm:presOf axis="root ch desOrSelf" ptType="all node node" st="1 1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layoutNode name="funnel" styleLbl="trAlignAcc1">
          <dgm:alg type="sp"/>
          <dgm:shape xmlns:r="http://schemas.openxmlformats.org/officeDocument/2006/relationships" type="funnel" r:blip="">
            <dgm:adjLst/>
          </dgm:shape>
          <dgm:presOf/>
          <dgm:constrLst/>
          <dgm:ruleLst/>
        </dgm:layoutNode>
      </dgm:if>
      <dgm:else name="Name29"/>
    </dgm:choose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funnel1">
  <dgm:title val=""/>
  <dgm:desc val=""/>
  <dgm:catLst>
    <dgm:cat type="relationship" pri="2000"/>
    <dgm:cat type="process" pri="27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chMax val="4"/>
      <dgm:resizeHandles val="exact"/>
    </dgm:varLst>
    <dgm:alg type="composite">
      <dgm:param type="ar" val="1.25"/>
    </dgm:alg>
    <dgm:shape xmlns:r="http://schemas.openxmlformats.org/officeDocument/2006/relationships" r:blip="">
      <dgm:adjLst/>
    </dgm:shape>
    <dgm:presOf/>
    <dgm:choose name="Name1">
      <dgm:if name="Name2" axis="ch" ptType="node" func="cnt" op="equ" val="2">
        <dgm:constrLst>
          <dgm:constr type="w" for="ch" forName="ellipse" refType="w" fact="0.645"/>
          <dgm:constr type="h" for="ch" forName="ellipse" refType="h" fact="0.28"/>
          <dgm:constr type="t" for="ch" forName="ellipse" refType="w" fact="0.0275"/>
          <dgm:constr type="l" for="ch" forName="ellipse" refType="w" fact="0.0265"/>
          <dgm:constr type="w" for="ch" forName="arrow1" refType="w" fact="0.125"/>
          <dgm:constr type="h" for="ch" forName="arrow1" refType="h" fact="0.1"/>
          <dgm:constr type="t" for="ch" forName="arrow1" refType="h" fact="0.72"/>
          <dgm:constr type="l" for="ch" forName="arrow1" refType="w" fact="0.2875"/>
          <dgm:constr type="w" for="ch" forName="rectangle" refType="w" fact="0.6"/>
          <dgm:constr type="h" for="ch" forName="rectangle" refType="w" refFor="ch" refForName="rectangle" fact="0.25"/>
          <dgm:constr type="t" for="ch" forName="rectangle" refType="h" fact="0.8"/>
          <dgm:constr type="l" for="ch" forName="rectangle" refType="w" fact="0.05"/>
          <dgm:constr type="w" for="ch" forName="item1" refType="w" fact="0.35"/>
          <dgm:constr type="h" for="ch" forName="item1" refType="w" fact="0.35"/>
          <dgm:constr type="t" for="ch" forName="item1" refType="h" fact="0.05"/>
          <dgm:constr type="l" for="ch" forName="item1" refType="w" fact="0.125"/>
          <dgm:constr type="primFontSz" for="ch" forName="item1" op="equ" val="65"/>
          <dgm:constr type="w" for="ch" forName="funnel" refType="w" fact="0.7"/>
          <dgm:constr type="h" for="ch" forName="funnel" refType="h" fact="0.7"/>
          <dgm:constr type="t" for="ch" forName="funnel"/>
          <dgm:constr type="l" for="ch" forName="funnel"/>
        </dgm:constrLst>
      </dgm:if>
      <dgm:else name="Name3">
        <dgm:constrLst>
          <dgm:constr type="w" for="ch" forName="ellipse" refType="w" fact="0.645"/>
          <dgm:constr type="h" for="ch" forName="ellipse" refType="h" fact="0.28"/>
          <dgm:constr type="t" for="ch" forName="ellipse" refType="w" fact="0.0275"/>
          <dgm:constr type="l" for="ch" forName="ellipse" refType="w" fact="0.0265"/>
          <dgm:constr type="w" for="ch" forName="arrow1" refType="w" fact="0.125"/>
          <dgm:constr type="h" for="ch" forName="arrow1" refType="h" fact="0.1"/>
          <dgm:constr type="t" for="ch" forName="arrow1" refType="h" fact="0.72"/>
          <dgm:constr type="l" for="ch" forName="arrow1" refType="w" fact="0.2875"/>
          <dgm:constr type="w" for="ch" forName="rectangle" refType="w" fact="0.6"/>
          <dgm:constr type="h" for="ch" forName="rectangle" refType="w" refFor="ch" refForName="rectangle" fact="0.25"/>
          <dgm:constr type="t" for="ch" forName="rectangle" refType="h" fact="0.8"/>
          <dgm:constr type="l" for="ch" forName="rectangle" refType="w" fact="0.05"/>
          <dgm:constr type="primFontSz" for="ch" forName="rectangle" val="65"/>
          <dgm:constr type="w" for="ch" forName="item1" refType="w" fact="0.225"/>
          <dgm:constr type="h" for="ch" forName="item1" refType="w" fact="0.225"/>
          <dgm:constr type="t" for="ch" forName="item1" refType="h" fact="0.336"/>
          <dgm:constr type="l" for="ch" forName="item1" refType="w" fact="0.261"/>
          <dgm:constr type="primFontSz" for="ch" forName="item1" val="65"/>
          <dgm:constr type="w" for="ch" forName="item2" refType="w" fact="0.225"/>
          <dgm:constr type="h" for="ch" forName="item2" refType="w" fact="0.225"/>
          <dgm:constr type="t" for="ch" forName="item2" refType="h" fact="0.125"/>
          <dgm:constr type="l" for="ch" forName="item2" refType="w" fact="0.1"/>
          <dgm:constr type="primFontSz" for="ch" forName="item2" refType="primFontSz" refFor="ch" refForName="item1" op="equ"/>
          <dgm:constr type="w" for="ch" forName="item3" refType="w" fact="0.225"/>
          <dgm:constr type="h" for="ch" forName="item3" refType="w" fact="0.225"/>
          <dgm:constr type="t" for="ch" forName="item3" refType="h" fact="0.057"/>
          <dgm:constr type="l" for="ch" forName="item3" refType="w" fact="0.33"/>
          <dgm:constr type="primFontSz" for="ch" forName="item3" refType="primFontSz" refFor="ch" refForName="item1" op="equ"/>
          <dgm:constr type="w" for="ch" forName="funnel" refType="w" fact="0.7"/>
          <dgm:constr type="h" for="ch" forName="funnel" refType="h" fact="0.7"/>
          <dgm:constr type="t" for="ch" forName="funnel"/>
          <dgm:constr type="l" for="ch" forName="funnel"/>
        </dgm:constrLst>
      </dgm:else>
    </dgm:choose>
    <dgm:ruleLst/>
    <dgm:choose name="Name4">
      <dgm:if name="Name5" axis="ch" ptType="node" func="cnt" op="gte" val="1">
        <dgm:layoutNode name="ellipse" styleLbl="trBgShp">
          <dgm:alg type="sp"/>
          <dgm:shape xmlns:r="http://schemas.openxmlformats.org/officeDocument/2006/relationships" type="ellipse" r:blip="">
            <dgm:adjLst/>
          </dgm:shape>
          <dgm:presOf/>
          <dgm:constrLst/>
          <dgm:ruleLst/>
        </dgm:layoutNode>
        <dgm:layoutNode name="arrow1" styleLbl="fgShp">
          <dgm:alg type="sp"/>
          <dgm:shape xmlns:r="http://schemas.openxmlformats.org/officeDocument/2006/relationships" type="downArrow" r:blip="">
            <dgm:adjLst/>
          </dgm:shape>
          <dgm:presOf/>
          <dgm:constrLst/>
          <dgm:ruleLst/>
        </dgm:layoutNode>
        <dgm:layoutNode name="rectangle" styleLbl="revTx">
          <dgm:varLst>
            <dgm:bulletEnabled val="1"/>
          </dgm:varLst>
          <dgm:alg type="tx">
            <dgm:param type="txAnchorHorzCh" val="ctr"/>
          </dgm:alg>
          <dgm:shape xmlns:r="http://schemas.openxmlformats.org/officeDocument/2006/relationships" type="rect" r:blip="">
            <dgm:adjLst/>
          </dgm:shape>
          <dgm:choose name="Name6">
            <dgm:if name="Name7" axis="ch" ptType="node" func="cnt" op="equ" val="1">
              <dgm:presOf axis="ch desOrSelf" ptType="node node" st="1 1" cnt="1 0"/>
            </dgm:if>
            <dgm:if name="Name8" axis="ch" ptType="node" func="cnt" op="equ" val="2">
              <dgm:presOf axis="ch desOrSelf" ptType="node node" st="2 1" cnt="1 0"/>
            </dgm:if>
            <dgm:if name="Name9" axis="ch" ptType="node" func="cnt" op="equ" val="3">
              <dgm:presOf axis="ch desOrSelf" ptType="node node" st="3 1" cnt="1 0"/>
            </dgm:if>
            <dgm:else name="Name10">
              <dgm:presOf axis="ch desOrSelf" ptType="node node" st="4 1" cnt="1 0"/>
            </dgm:else>
          </dgm:choose>
          <dgm:constrLst/>
          <dgm:ruleLst>
            <dgm:rule type="primFontSz" val="5" fact="NaN" max="NaN"/>
          </dgm:ruleLst>
        </dgm:layoutNode>
        <dgm:forEach name="Name11" axis="ch" ptType="node" st="2" cnt="1">
          <dgm:layoutNode name="item1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12">
              <dgm:if name="Name13" axis="root ch" ptType="all node" func="cnt" op="equ" val="1">
                <dgm:presOf/>
              </dgm:if>
              <dgm:if name="Name14" axis="root ch" ptType="all node" func="cnt" op="equ" val="2">
                <dgm:presOf axis="root ch desOrSelf" ptType="all node node" st="1 1 1" cnt="0 1 0"/>
              </dgm:if>
              <dgm:if name="Name15" axis="root ch" ptType="all node" func="cnt" op="equ" val="3">
                <dgm:presOf axis="root ch desOrSelf" ptType="all node node" st="1 2 1" cnt="0 1 0"/>
              </dgm:if>
              <dgm:else name="Name16">
                <dgm:presOf axis="root ch desOrSelf" ptType="all node node" st="1 3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forEach name="Name17" axis="ch" ptType="node" st="3" cnt="1">
          <dgm:layoutNode name="item2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18">
              <dgm:if name="Name19" axis="root ch" ptType="all node" func="cnt" op="equ" val="1">
                <dgm:presOf/>
              </dgm:if>
              <dgm:if name="Name20" axis="root ch" ptType="all node" func="cnt" op="equ" val="2">
                <dgm:presOf/>
              </dgm:if>
              <dgm:if name="Name21" axis="root ch" ptType="all node" func="cnt" op="equ" val="3">
                <dgm:presOf axis="root ch desOrSelf" ptType="all node node" st="1 1 1" cnt="0 1 0"/>
              </dgm:if>
              <dgm:else name="Name22">
                <dgm:presOf axis="root ch desOrSelf" ptType="all node node" st="1 2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forEach name="Name23" axis="ch" ptType="node" st="4" cnt="1">
          <dgm:layoutNode name="item3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24">
              <dgm:if name="Name25" axis="root ch" ptType="all node" func="cnt" op="equ" val="1">
                <dgm:presOf/>
              </dgm:if>
              <dgm:if name="Name26" axis="root ch" ptType="all node" func="cnt" op="equ" val="2">
                <dgm:presOf/>
              </dgm:if>
              <dgm:if name="Name27" axis="root ch" ptType="all node" func="cnt" op="equ" val="3">
                <dgm:presOf/>
              </dgm:if>
              <dgm:else name="Name28">
                <dgm:presOf axis="root ch desOrSelf" ptType="all node node" st="1 1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layoutNode name="funnel" styleLbl="trAlignAcc1">
          <dgm:alg type="sp"/>
          <dgm:shape xmlns:r="http://schemas.openxmlformats.org/officeDocument/2006/relationships" type="funnel" r:blip="">
            <dgm:adjLst/>
          </dgm:shape>
          <dgm:presOf/>
          <dgm:constrLst/>
          <dgm:ruleLst/>
        </dgm:layoutNode>
      </dgm:if>
      <dgm:else name="Name29"/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microsoft.com/office/2007/relationships/diagramDrawing" Target="../diagrams/drawing2.xml"/><Relationship Id="rId18" Type="http://schemas.openxmlformats.org/officeDocument/2006/relationships/diagramColors" Target="../diagrams/colors3.xml"/><Relationship Id="rId26" Type="http://schemas.openxmlformats.org/officeDocument/2006/relationships/image" Target="../media/image6.png"/><Relationship Id="rId3" Type="http://schemas.openxmlformats.org/officeDocument/2006/relationships/diagramQuickStyle" Target="../diagrams/quickStyle1.xml"/><Relationship Id="rId21" Type="http://schemas.openxmlformats.org/officeDocument/2006/relationships/diagramData" Target="../diagrams/data4.xml"/><Relationship Id="rId7" Type="http://schemas.openxmlformats.org/officeDocument/2006/relationships/image" Target="../media/image2.png"/><Relationship Id="rId12" Type="http://schemas.openxmlformats.org/officeDocument/2006/relationships/diagramColors" Target="../diagrams/colors2.xml"/><Relationship Id="rId17" Type="http://schemas.openxmlformats.org/officeDocument/2006/relationships/diagramQuickStyle" Target="../diagrams/quickStyle3.xml"/><Relationship Id="rId25" Type="http://schemas.microsoft.com/office/2007/relationships/diagramDrawing" Target="../diagrams/drawing4.xml"/><Relationship Id="rId2" Type="http://schemas.openxmlformats.org/officeDocument/2006/relationships/diagramLayout" Target="../diagrams/layout1.xml"/><Relationship Id="rId16" Type="http://schemas.openxmlformats.org/officeDocument/2006/relationships/diagramLayout" Target="../diagrams/layout3.xml"/><Relationship Id="rId20" Type="http://schemas.openxmlformats.org/officeDocument/2006/relationships/image" Target="../media/image5.png"/><Relationship Id="rId29" Type="http://schemas.openxmlformats.org/officeDocument/2006/relationships/image" Target="../media/image9.png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11" Type="http://schemas.openxmlformats.org/officeDocument/2006/relationships/diagramQuickStyle" Target="../diagrams/quickStyle2.xml"/><Relationship Id="rId24" Type="http://schemas.openxmlformats.org/officeDocument/2006/relationships/diagramColors" Target="../diagrams/colors4.xml"/><Relationship Id="rId5" Type="http://schemas.microsoft.com/office/2007/relationships/diagramDrawing" Target="../diagrams/drawing1.xml"/><Relationship Id="rId15" Type="http://schemas.openxmlformats.org/officeDocument/2006/relationships/diagramData" Target="../diagrams/data3.xml"/><Relationship Id="rId23" Type="http://schemas.openxmlformats.org/officeDocument/2006/relationships/diagramQuickStyle" Target="../diagrams/quickStyle4.xml"/><Relationship Id="rId28" Type="http://schemas.openxmlformats.org/officeDocument/2006/relationships/image" Target="../media/image8.png"/><Relationship Id="rId10" Type="http://schemas.openxmlformats.org/officeDocument/2006/relationships/diagramLayout" Target="../diagrams/layout2.xml"/><Relationship Id="rId19" Type="http://schemas.microsoft.com/office/2007/relationships/diagramDrawing" Target="../diagrams/drawing3.xml"/><Relationship Id="rId4" Type="http://schemas.openxmlformats.org/officeDocument/2006/relationships/diagramColors" Target="../diagrams/colors1.xml"/><Relationship Id="rId9" Type="http://schemas.openxmlformats.org/officeDocument/2006/relationships/diagramData" Target="../diagrams/data2.xml"/><Relationship Id="rId14" Type="http://schemas.openxmlformats.org/officeDocument/2006/relationships/image" Target="../media/image4.png"/><Relationship Id="rId22" Type="http://schemas.openxmlformats.org/officeDocument/2006/relationships/diagramLayout" Target="../diagrams/layout4.xml"/><Relationship Id="rId27" Type="http://schemas.openxmlformats.org/officeDocument/2006/relationships/image" Target="../media/image7.png"/><Relationship Id="rId30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242680</xdr:colOff>
      <xdr:row>0</xdr:row>
      <xdr:rowOff>0</xdr:rowOff>
    </xdr:from>
    <xdr:to>
      <xdr:col>10</xdr:col>
      <xdr:colOff>50800</xdr:colOff>
      <xdr:row>4</xdr:row>
      <xdr:rowOff>12700</xdr:rowOff>
    </xdr:to>
    <xdr:sp macro="" textlink="">
      <xdr:nvSpPr>
        <xdr:cNvPr id="77" name="Google Shape;315;p40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Grp="1"/>
        </xdr:cNvSpPr>
      </xdr:nvSpPr>
      <xdr:spPr>
        <a:xfrm>
          <a:off x="242680" y="0"/>
          <a:ext cx="8063120" cy="685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lt1"/>
            </a:buClr>
            <a:buSzPts val="4400"/>
            <a:buFont typeface="Bookman Old Style"/>
            <a:buNone/>
            <a:defRPr sz="44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3200"/>
            <a:buFont typeface="Bookman Old Style"/>
            <a:buNone/>
          </a:pPr>
          <a:r>
            <a:rPr lang="en" sz="3500" b="1">
              <a:solidFill>
                <a:srgbClr val="002060"/>
              </a:solidFill>
            </a:rPr>
            <a:t>Sample MLESF Data Processing</a:t>
          </a:r>
          <a:endParaRPr sz="3500" b="1">
            <a:solidFill>
              <a:srgbClr val="002060"/>
            </a:solidFill>
          </a:endParaRPr>
        </a:p>
      </xdr:txBody>
    </xdr:sp>
    <xdr:clientData/>
  </xdr:twoCellAnchor>
  <xdr:twoCellAnchor>
    <xdr:from>
      <xdr:col>8</xdr:col>
      <xdr:colOff>496680</xdr:colOff>
      <xdr:row>26</xdr:row>
      <xdr:rowOff>139700</xdr:rowOff>
    </xdr:from>
    <xdr:to>
      <xdr:col>11</xdr:col>
      <xdr:colOff>153780</xdr:colOff>
      <xdr:row>27</xdr:row>
      <xdr:rowOff>177800</xdr:rowOff>
    </xdr:to>
    <xdr:sp macro="" textlink="">
      <xdr:nvSpPr>
        <xdr:cNvPr id="78" name="Google Shape;316;p40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Grp="1"/>
        </xdr:cNvSpPr>
      </xdr:nvSpPr>
      <xdr:spPr>
        <a:xfrm>
          <a:off x="7100680" y="4914900"/>
          <a:ext cx="213360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rmAutofit fontScale="92500" lnSpcReduction="20000"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L="0" marR="0" lvl="0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1pPr>
          <a:lvl2pPr marL="0" marR="0" lvl="1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2pPr>
          <a:lvl3pPr marL="0" marR="0" lvl="2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3pPr>
          <a:lvl4pPr marL="0" marR="0" lvl="3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4pPr>
          <a:lvl5pPr marL="0" marR="0" lvl="4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5pPr>
          <a:lvl6pPr marL="0" marR="0" lvl="5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6pPr>
          <a:lvl7pPr marL="0" marR="0" lvl="6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7pPr>
          <a:lvl8pPr marL="0" marR="0" lvl="7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8pPr>
          <a:lvl9pPr marL="0" marR="0" lvl="8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9pPr>
        </a:lstStyle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"/>
            <a:t>10</a:t>
          </a:r>
          <a:endParaRPr/>
        </a:p>
      </xdr:txBody>
    </xdr:sp>
    <xdr:clientData/>
  </xdr:twoCellAnchor>
  <xdr:twoCellAnchor>
    <xdr:from>
      <xdr:col>5</xdr:col>
      <xdr:colOff>756972</xdr:colOff>
      <xdr:row>6</xdr:row>
      <xdr:rowOff>104801</xdr:rowOff>
    </xdr:from>
    <xdr:to>
      <xdr:col>10</xdr:col>
      <xdr:colOff>538083</xdr:colOff>
      <xdr:row>20</xdr:row>
      <xdr:rowOff>133994</xdr:rowOff>
    </xdr:to>
    <xdr:graphicFrame macro="">
      <xdr:nvGraphicFramePr>
        <xdr:cNvPr id="79" name="Diagram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128380</xdr:colOff>
      <xdr:row>17</xdr:row>
      <xdr:rowOff>37118</xdr:rowOff>
    </xdr:from>
    <xdr:to>
      <xdr:col>11</xdr:col>
      <xdr:colOff>191880</xdr:colOff>
      <xdr:row>26</xdr:row>
      <xdr:rowOff>16755</xdr:rowOff>
    </xdr:to>
    <xdr:pic>
      <xdr:nvPicPr>
        <xdr:cNvPr id="80" name="Picture 79" descr="A picture containing chart&#10;&#10;Description automatically generated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380" y="3097818"/>
          <a:ext cx="9144000" cy="1694137"/>
        </a:xfrm>
        <a:prstGeom prst="rect">
          <a:avLst/>
        </a:prstGeom>
      </xdr:spPr>
    </xdr:pic>
    <xdr:clientData/>
  </xdr:twoCellAnchor>
  <xdr:twoCellAnchor>
    <xdr:from>
      <xdr:col>7</xdr:col>
      <xdr:colOff>581311</xdr:colOff>
      <xdr:row>6</xdr:row>
      <xdr:rowOff>25452</xdr:rowOff>
    </xdr:from>
    <xdr:to>
      <xdr:col>8</xdr:col>
      <xdr:colOff>670211</xdr:colOff>
      <xdr:row>10</xdr:row>
      <xdr:rowOff>21756</xdr:rowOff>
    </xdr:to>
    <xdr:grpSp>
      <xdr:nvGrpSpPr>
        <xdr:cNvPr id="81" name="Group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GrpSpPr/>
      </xdr:nvGrpSpPr>
      <xdr:grpSpPr>
        <a:xfrm>
          <a:off x="6359811" y="990652"/>
          <a:ext cx="914400" cy="771004"/>
          <a:chOff x="6193331" y="990652"/>
          <a:chExt cx="914400" cy="758304"/>
        </a:xfrm>
      </xdr:grpSpPr>
      <xdr:sp macro="" textlink="">
        <xdr:nvSpPr>
          <xdr:cNvPr id="92" name="Oval 91">
            <a:extLst>
              <a:ext uri="{FF2B5EF4-FFF2-40B4-BE49-F238E27FC236}">
                <a16:creationId xmlns:a16="http://schemas.microsoft.com/office/drawing/2014/main" id="{00000000-0008-0000-0100-00005C000000}"/>
              </a:ext>
            </a:extLst>
          </xdr:cNvPr>
          <xdr:cNvSpPr/>
        </xdr:nvSpPr>
        <xdr:spPr>
          <a:xfrm>
            <a:off x="6193331" y="990652"/>
            <a:ext cx="914400" cy="758304"/>
          </a:xfrm>
          <a:prstGeom prst="ellipse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3" name="Oval 4">
            <a:extLst>
              <a:ext uri="{FF2B5EF4-FFF2-40B4-BE49-F238E27FC236}">
                <a16:creationId xmlns:a16="http://schemas.microsoft.com/office/drawing/2014/main" id="{00000000-0008-0000-0100-00005D000000}"/>
              </a:ext>
            </a:extLst>
          </xdr:cNvPr>
          <xdr:cNvSpPr txBox="1"/>
        </xdr:nvSpPr>
        <xdr:spPr>
          <a:xfrm>
            <a:off x="6327242" y="1101703"/>
            <a:ext cx="646579" cy="536202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20320" tIns="20320" rIns="20320" bIns="20320" numCol="1" spcCol="1270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9pPr>
          </a:lstStyle>
          <a:p>
            <a:pPr marL="0" lvl="0" indent="0" algn="ctr" defTabSz="7112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US" sz="1100" b="1" kern="1200"/>
              <a:t>Siblings</a:t>
            </a:r>
          </a:p>
        </xdr:txBody>
      </xdr:sp>
    </xdr:grpSp>
    <xdr:clientData/>
  </xdr:twoCellAnchor>
  <xdr:twoCellAnchor>
    <xdr:from>
      <xdr:col>8</xdr:col>
      <xdr:colOff>224522</xdr:colOff>
      <xdr:row>23</xdr:row>
      <xdr:rowOff>167258</xdr:rowOff>
    </xdr:from>
    <xdr:to>
      <xdr:col>8</xdr:col>
      <xdr:colOff>431991</xdr:colOff>
      <xdr:row>25</xdr:row>
      <xdr:rowOff>94035</xdr:rowOff>
    </xdr:to>
    <xdr:sp macro="" textlink="">
      <xdr:nvSpPr>
        <xdr:cNvPr id="82" name="TextBox 7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6828522" y="4370958"/>
          <a:ext cx="207469" cy="307777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r>
            <a:rPr lang="en-US">
              <a:solidFill>
                <a:srgbClr val="002060"/>
              </a:solidFill>
            </a:rPr>
            <a:t>1</a:t>
          </a:r>
        </a:p>
      </xdr:txBody>
    </xdr:sp>
    <xdr:clientData/>
  </xdr:twoCellAnchor>
  <xdr:twoCellAnchor>
    <xdr:from>
      <xdr:col>8</xdr:col>
      <xdr:colOff>86225</xdr:colOff>
      <xdr:row>23</xdr:row>
      <xdr:rowOff>22518</xdr:rowOff>
    </xdr:from>
    <xdr:to>
      <xdr:col>8</xdr:col>
      <xdr:colOff>662527</xdr:colOff>
      <xdr:row>25</xdr:row>
      <xdr:rowOff>148665</xdr:rowOff>
    </xdr:to>
    <xdr:sp macro="" textlink="">
      <xdr:nvSpPr>
        <xdr:cNvPr id="83" name="Oval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>
        <a:xfrm>
          <a:off x="6690225" y="4226218"/>
          <a:ext cx="576302" cy="507147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8</xdr:col>
      <xdr:colOff>163050</xdr:colOff>
      <xdr:row>17</xdr:row>
      <xdr:rowOff>83222</xdr:rowOff>
    </xdr:from>
    <xdr:to>
      <xdr:col>8</xdr:col>
      <xdr:colOff>435208</xdr:colOff>
      <xdr:row>19</xdr:row>
      <xdr:rowOff>77587</xdr:rowOff>
    </xdr:to>
    <xdr:sp macro="" textlink="">
      <xdr:nvSpPr>
        <xdr:cNvPr id="84" name="Arrow: Down 12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>
        <a:xfrm>
          <a:off x="6767050" y="3143922"/>
          <a:ext cx="272158" cy="375365"/>
        </a:xfrm>
        <a:prstGeom prst="down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9pPr>
        </a:lstStyle>
        <a:p>
          <a:pPr algn="ctr"/>
          <a:endParaRPr lang="en-US"/>
        </a:p>
      </xdr:txBody>
    </xdr:sp>
    <xdr:clientData/>
  </xdr:twoCellAnchor>
  <xdr:twoCellAnchor editAs="oneCell">
    <xdr:from>
      <xdr:col>0</xdr:col>
      <xdr:colOff>318560</xdr:colOff>
      <xdr:row>4</xdr:row>
      <xdr:rowOff>68049</xdr:rowOff>
    </xdr:from>
    <xdr:to>
      <xdr:col>6</xdr:col>
      <xdr:colOff>470960</xdr:colOff>
      <xdr:row>10</xdr:row>
      <xdr:rowOff>172824</xdr:rowOff>
    </xdr:to>
    <xdr:pic>
      <xdr:nvPicPr>
        <xdr:cNvPr id="85" name="Picture 84" descr="Table&#10;&#10;Description automatically generated with medium confidence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18560" y="741149"/>
          <a:ext cx="5105400" cy="1171575"/>
        </a:xfrm>
        <a:prstGeom prst="rect">
          <a:avLst/>
        </a:prstGeom>
      </xdr:spPr>
    </xdr:pic>
    <xdr:clientData/>
  </xdr:twoCellAnchor>
  <xdr:twoCellAnchor editAs="oneCell">
    <xdr:from>
      <xdr:col>3</xdr:col>
      <xdr:colOff>414778</xdr:colOff>
      <xdr:row>6</xdr:row>
      <xdr:rowOff>174284</xdr:rowOff>
    </xdr:from>
    <xdr:to>
      <xdr:col>3</xdr:col>
      <xdr:colOff>605278</xdr:colOff>
      <xdr:row>7</xdr:row>
      <xdr:rowOff>161584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891278" y="1139484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454170</xdr:colOff>
      <xdr:row>7</xdr:row>
      <xdr:rowOff>136184</xdr:rowOff>
    </xdr:from>
    <xdr:to>
      <xdr:col>0</xdr:col>
      <xdr:colOff>644670</xdr:colOff>
      <xdr:row>8</xdr:row>
      <xdr:rowOff>136184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4170" y="1291884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438802</xdr:colOff>
      <xdr:row>8</xdr:row>
      <xdr:rowOff>107048</xdr:rowOff>
    </xdr:from>
    <xdr:to>
      <xdr:col>0</xdr:col>
      <xdr:colOff>629302</xdr:colOff>
      <xdr:row>9</xdr:row>
      <xdr:rowOff>107048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38802" y="1453248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446486</xdr:colOff>
      <xdr:row>9</xdr:row>
      <xdr:rowOff>131700</xdr:rowOff>
    </xdr:from>
    <xdr:to>
      <xdr:col>0</xdr:col>
      <xdr:colOff>636986</xdr:colOff>
      <xdr:row>10</xdr:row>
      <xdr:rowOff>131700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6486" y="1668400"/>
          <a:ext cx="190500" cy="190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147589</xdr:rowOff>
    </xdr:from>
    <xdr:to>
      <xdr:col>5</xdr:col>
      <xdr:colOff>73098</xdr:colOff>
      <xdr:row>16</xdr:row>
      <xdr:rowOff>34365</xdr:rowOff>
    </xdr:to>
    <xdr:graphicFrame macro="">
      <xdr:nvGraphicFramePr>
        <xdr:cNvPr id="90" name="Diagram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9" r:lo="rId10" r:qs="rId11" r:cs="rId12"/>
        </a:graphicData>
      </a:graphic>
    </xdr:graphicFrame>
    <xdr:clientData/>
  </xdr:twoCellAnchor>
  <xdr:twoCellAnchor>
    <xdr:from>
      <xdr:col>0</xdr:col>
      <xdr:colOff>168262</xdr:colOff>
      <xdr:row>15</xdr:row>
      <xdr:rowOff>132791</xdr:rowOff>
    </xdr:from>
    <xdr:to>
      <xdr:col>4</xdr:col>
      <xdr:colOff>207037</xdr:colOff>
      <xdr:row>17</xdr:row>
      <xdr:rowOff>59568</xdr:rowOff>
    </xdr:to>
    <xdr:sp macro="" textlink="">
      <xdr:nvSpPr>
        <xdr:cNvPr id="91" name="TextBox 2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68262" y="2812491"/>
          <a:ext cx="3340775" cy="3077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r>
            <a:rPr lang="en-US"/>
            <a:t>MLESF Summary Matrix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11</xdr:col>
      <xdr:colOff>63500</xdr:colOff>
      <xdr:row>49</xdr:row>
      <xdr:rowOff>102453</xdr:rowOff>
    </xdr:to>
    <xdr:grpSp>
      <xdr:nvGrpSpPr>
        <xdr:cNvPr id="94" name="Group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GrpSpPr/>
      </xdr:nvGrpSpPr>
      <xdr:grpSpPr>
        <a:xfrm>
          <a:off x="0" y="4978400"/>
          <a:ext cx="9144000" cy="5639653"/>
          <a:chOff x="0" y="685800"/>
          <a:chExt cx="9144000" cy="4293453"/>
        </a:xfrm>
      </xdr:grpSpPr>
      <xdr:pic>
        <xdr:nvPicPr>
          <xdr:cNvPr id="96" name="Picture 95" descr="Text&#10;&#10;Description automatically generated">
            <a:extLst>
              <a:ext uri="{FF2B5EF4-FFF2-40B4-BE49-F238E27FC236}">
                <a16:creationId xmlns:a16="http://schemas.microsoft.com/office/drawing/2014/main" id="{00000000-0008-0000-0100-00006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>
            <a:off x="3914775" y="685800"/>
            <a:ext cx="5229225" cy="1550254"/>
          </a:xfrm>
          <a:prstGeom prst="rect">
            <a:avLst/>
          </a:prstGeom>
        </xdr:spPr>
      </xdr:pic>
      <xdr:graphicFrame macro="">
        <xdr:nvGraphicFramePr>
          <xdr:cNvPr id="97" name="Diagram 96">
            <a:extLst>
              <a:ext uri="{FF2B5EF4-FFF2-40B4-BE49-F238E27FC236}">
                <a16:creationId xmlns:a16="http://schemas.microsoft.com/office/drawing/2014/main" id="{00000000-0008-0000-0100-000061000000}"/>
              </a:ext>
            </a:extLst>
          </xdr:cNvPr>
          <xdr:cNvGraphicFramePr/>
        </xdr:nvGraphicFramePr>
        <xdr:xfrm>
          <a:off x="998936" y="1446517"/>
          <a:ext cx="3908611" cy="2696193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15" r:lo="rId16" r:qs="rId17" r:cs="rId18"/>
          </a:graphicData>
        </a:graphic>
      </xdr:graphicFrame>
      <xdr:pic>
        <xdr:nvPicPr>
          <xdr:cNvPr id="98" name="Picture 97">
            <a:extLst>
              <a:ext uri="{FF2B5EF4-FFF2-40B4-BE49-F238E27FC236}">
                <a16:creationId xmlns:a16="http://schemas.microsoft.com/office/drawing/2014/main" id="{00000000-0008-0000-0100-00006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>
            <a:off x="0" y="3457815"/>
            <a:ext cx="9144000" cy="1452281"/>
          </a:xfrm>
          <a:prstGeom prst="rect">
            <a:avLst/>
          </a:prstGeom>
        </xdr:spPr>
      </xdr:pic>
      <xdr:pic>
        <xdr:nvPicPr>
          <xdr:cNvPr id="99" name="Picture 98">
            <a:extLst>
              <a:ext uri="{FF2B5EF4-FFF2-40B4-BE49-F238E27FC236}">
                <a16:creationId xmlns:a16="http://schemas.microsoft.com/office/drawing/2014/main" id="{00000000-0008-0000-0100-00006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4766193" y="1402340"/>
            <a:ext cx="190500" cy="190500"/>
          </a:xfrm>
          <a:prstGeom prst="rect">
            <a:avLst/>
          </a:prstGeom>
        </xdr:spPr>
      </xdr:pic>
      <xdr:pic>
        <xdr:nvPicPr>
          <xdr:cNvPr id="100" name="Picture 99">
            <a:extLst>
              <a:ext uri="{FF2B5EF4-FFF2-40B4-BE49-F238E27FC236}">
                <a16:creationId xmlns:a16="http://schemas.microsoft.com/office/drawing/2014/main" id="{00000000-0008-0000-0100-00006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5973855" y="1402340"/>
            <a:ext cx="190500" cy="190500"/>
          </a:xfrm>
          <a:prstGeom prst="rect">
            <a:avLst/>
          </a:prstGeom>
        </xdr:spPr>
      </xdr:pic>
      <xdr:pic>
        <xdr:nvPicPr>
          <xdr:cNvPr id="101" name="Picture 100">
            <a:extLst>
              <a:ext uri="{FF2B5EF4-FFF2-40B4-BE49-F238E27FC236}">
                <a16:creationId xmlns:a16="http://schemas.microsoft.com/office/drawing/2014/main" id="{00000000-0008-0000-0100-00006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4766193" y="1872515"/>
            <a:ext cx="190500" cy="190500"/>
          </a:xfrm>
          <a:prstGeom prst="rect">
            <a:avLst/>
          </a:prstGeom>
        </xdr:spPr>
      </xdr:pic>
      <xdr:sp macro="" textlink="">
        <xdr:nvSpPr>
          <xdr:cNvPr id="102" name="TextBox 11">
            <a:extLst>
              <a:ext uri="{FF2B5EF4-FFF2-40B4-BE49-F238E27FC236}">
                <a16:creationId xmlns:a16="http://schemas.microsoft.com/office/drawing/2014/main" id="{00000000-0008-0000-0100-000066000000}"/>
              </a:ext>
            </a:extLst>
          </xdr:cNvPr>
          <xdr:cNvSpPr txBox="1"/>
        </xdr:nvSpPr>
        <xdr:spPr>
          <a:xfrm>
            <a:off x="2958354" y="4632214"/>
            <a:ext cx="207469" cy="307777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US">
                <a:solidFill>
                  <a:srgbClr val="002060"/>
                </a:solidFill>
              </a:rPr>
              <a:t>1</a:t>
            </a:r>
          </a:p>
        </xdr:txBody>
      </xdr:sp>
      <xdr:sp macro="" textlink="">
        <xdr:nvSpPr>
          <xdr:cNvPr id="103" name="Oval 102">
            <a:extLst>
              <a:ext uri="{FF2B5EF4-FFF2-40B4-BE49-F238E27FC236}">
                <a16:creationId xmlns:a16="http://schemas.microsoft.com/office/drawing/2014/main" id="{00000000-0008-0000-0100-000067000000}"/>
              </a:ext>
            </a:extLst>
          </xdr:cNvPr>
          <xdr:cNvSpPr/>
        </xdr:nvSpPr>
        <xdr:spPr>
          <a:xfrm>
            <a:off x="2812373" y="4632214"/>
            <a:ext cx="576302" cy="347039"/>
          </a:xfrm>
          <a:prstGeom prst="ellipse">
            <a:avLst/>
          </a:prstGeom>
          <a:noFill/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9pPr>
          </a:lstStyle>
          <a:p>
            <a:pPr algn="ctr"/>
            <a:endParaRPr lang="en-US"/>
          </a:p>
        </xdr:txBody>
      </xdr:sp>
    </xdr:grpSp>
    <xdr:clientData/>
  </xdr:twoCellAnchor>
  <xdr:twoCellAnchor>
    <xdr:from>
      <xdr:col>3</xdr:col>
      <xdr:colOff>435750</xdr:colOff>
      <xdr:row>42</xdr:row>
      <xdr:rowOff>145036</xdr:rowOff>
    </xdr:from>
    <xdr:to>
      <xdr:col>3</xdr:col>
      <xdr:colOff>689323</xdr:colOff>
      <xdr:row>43</xdr:row>
      <xdr:rowOff>138951</xdr:rowOff>
    </xdr:to>
    <xdr:sp macro="" textlink="">
      <xdr:nvSpPr>
        <xdr:cNvPr id="95" name="Arrow: Down 1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/>
      </xdr:nvSpPr>
      <xdr:spPr>
        <a:xfrm>
          <a:off x="2912250" y="7968236"/>
          <a:ext cx="253573" cy="184415"/>
        </a:xfrm>
        <a:prstGeom prst="down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11</xdr:col>
      <xdr:colOff>78868</xdr:colOff>
      <xdr:row>72</xdr:row>
      <xdr:rowOff>815</xdr:rowOff>
    </xdr:to>
    <xdr:grpSp>
      <xdr:nvGrpSpPr>
        <xdr:cNvPr id="104" name="Group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GrpSpPr/>
      </xdr:nvGrpSpPr>
      <xdr:grpSpPr>
        <a:xfrm>
          <a:off x="0" y="10718800"/>
          <a:ext cx="9159368" cy="4255315"/>
          <a:chOff x="-15368" y="707092"/>
          <a:chExt cx="9159368" cy="4191815"/>
        </a:xfrm>
      </xdr:grpSpPr>
      <xdr:graphicFrame macro="">
        <xdr:nvGraphicFramePr>
          <xdr:cNvPr id="105" name="Diagram 104">
            <a:extLst>
              <a:ext uri="{FF2B5EF4-FFF2-40B4-BE49-F238E27FC236}">
                <a16:creationId xmlns:a16="http://schemas.microsoft.com/office/drawing/2014/main" id="{00000000-0008-0000-0100-000069000000}"/>
              </a:ext>
            </a:extLst>
          </xdr:cNvPr>
          <xdr:cNvGraphicFramePr/>
        </xdr:nvGraphicFramePr>
        <xdr:xfrm>
          <a:off x="1275560" y="1538725"/>
          <a:ext cx="3908611" cy="2696193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21" r:lo="rId22" r:qs="rId23" r:cs="rId24"/>
          </a:graphicData>
        </a:graphic>
      </xdr:graphicFrame>
      <xdr:pic>
        <xdr:nvPicPr>
          <xdr:cNvPr id="106" name="Picture 105" descr="Chart, scatter chart&#10;&#10;Description automatically generated">
            <a:extLst>
              <a:ext uri="{FF2B5EF4-FFF2-40B4-BE49-F238E27FC236}">
                <a16:creationId xmlns:a16="http://schemas.microsoft.com/office/drawing/2014/main" id="{00000000-0008-0000-0100-00006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6"/>
          <a:stretch>
            <a:fillRect/>
          </a:stretch>
        </xdr:blipFill>
        <xdr:spPr>
          <a:xfrm>
            <a:off x="0" y="3751322"/>
            <a:ext cx="9144000" cy="1147585"/>
          </a:xfrm>
          <a:prstGeom prst="rect">
            <a:avLst/>
          </a:prstGeom>
        </xdr:spPr>
      </xdr:pic>
      <xdr:pic>
        <xdr:nvPicPr>
          <xdr:cNvPr id="107" name="Picture 106" descr="Table&#10;&#10;Description automatically generated">
            <a:extLst>
              <a:ext uri="{FF2B5EF4-FFF2-40B4-BE49-F238E27FC236}">
                <a16:creationId xmlns:a16="http://schemas.microsoft.com/office/drawing/2014/main" id="{00000000-0008-0000-0100-00006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7"/>
          <a:stretch>
            <a:fillRect/>
          </a:stretch>
        </xdr:blipFill>
        <xdr:spPr>
          <a:xfrm>
            <a:off x="4456248" y="708469"/>
            <a:ext cx="4592502" cy="1998515"/>
          </a:xfrm>
          <a:prstGeom prst="rect">
            <a:avLst/>
          </a:prstGeom>
        </xdr:spPr>
      </xdr:pic>
      <xdr:pic>
        <xdr:nvPicPr>
          <xdr:cNvPr id="108" name="Picture 107">
            <a:extLst>
              <a:ext uri="{FF2B5EF4-FFF2-40B4-BE49-F238E27FC236}">
                <a16:creationId xmlns:a16="http://schemas.microsoft.com/office/drawing/2014/main" id="{00000000-0008-0000-0100-00006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4833380" y="1730138"/>
            <a:ext cx="190500" cy="190500"/>
          </a:xfrm>
          <a:prstGeom prst="rect">
            <a:avLst/>
          </a:prstGeom>
        </xdr:spPr>
      </xdr:pic>
      <xdr:pic>
        <xdr:nvPicPr>
          <xdr:cNvPr id="109" name="Picture 108">
            <a:extLst>
              <a:ext uri="{FF2B5EF4-FFF2-40B4-BE49-F238E27FC236}">
                <a16:creationId xmlns:a16="http://schemas.microsoft.com/office/drawing/2014/main" id="{00000000-0008-0000-0100-00006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6841590" y="1443475"/>
            <a:ext cx="190500" cy="190500"/>
          </a:xfrm>
          <a:prstGeom prst="rect">
            <a:avLst/>
          </a:prstGeom>
        </xdr:spPr>
      </xdr:pic>
      <xdr:pic>
        <xdr:nvPicPr>
          <xdr:cNvPr id="110" name="Picture 109">
            <a:extLst>
              <a:ext uri="{FF2B5EF4-FFF2-40B4-BE49-F238E27FC236}">
                <a16:creationId xmlns:a16="http://schemas.microsoft.com/office/drawing/2014/main" id="{00000000-0008-0000-0100-00006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2409099" y="1952843"/>
            <a:ext cx="190500" cy="190500"/>
          </a:xfrm>
          <a:prstGeom prst="rect">
            <a:avLst/>
          </a:prstGeom>
        </xdr:spPr>
      </xdr:pic>
      <xdr:sp macro="" textlink="">
        <xdr:nvSpPr>
          <xdr:cNvPr id="111" name="TextBox 11">
            <a:extLst>
              <a:ext uri="{FF2B5EF4-FFF2-40B4-BE49-F238E27FC236}">
                <a16:creationId xmlns:a16="http://schemas.microsoft.com/office/drawing/2014/main" id="{00000000-0008-0000-0100-00006F000000}"/>
              </a:ext>
            </a:extLst>
          </xdr:cNvPr>
          <xdr:cNvSpPr txBox="1"/>
        </xdr:nvSpPr>
        <xdr:spPr>
          <a:xfrm>
            <a:off x="3189037" y="4525891"/>
            <a:ext cx="207469" cy="307777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US">
                <a:solidFill>
                  <a:srgbClr val="002060"/>
                </a:solidFill>
              </a:rPr>
              <a:t>1</a:t>
            </a:r>
          </a:p>
        </xdr:txBody>
      </xdr:sp>
      <xdr:sp macro="" textlink="">
        <xdr:nvSpPr>
          <xdr:cNvPr id="112" name="Oval 111">
            <a:extLst>
              <a:ext uri="{FF2B5EF4-FFF2-40B4-BE49-F238E27FC236}">
                <a16:creationId xmlns:a16="http://schemas.microsoft.com/office/drawing/2014/main" id="{00000000-0008-0000-0100-000070000000}"/>
              </a:ext>
            </a:extLst>
          </xdr:cNvPr>
          <xdr:cNvSpPr/>
        </xdr:nvSpPr>
        <xdr:spPr>
          <a:xfrm>
            <a:off x="3019988" y="4564317"/>
            <a:ext cx="576302" cy="231343"/>
          </a:xfrm>
          <a:prstGeom prst="ellipse">
            <a:avLst/>
          </a:prstGeom>
          <a:noFill/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113" name="Arrow: Down 13">
            <a:extLst>
              <a:ext uri="{FF2B5EF4-FFF2-40B4-BE49-F238E27FC236}">
                <a16:creationId xmlns:a16="http://schemas.microsoft.com/office/drawing/2014/main" id="{00000000-0008-0000-0100-000071000000}"/>
              </a:ext>
            </a:extLst>
          </xdr:cNvPr>
          <xdr:cNvSpPr/>
        </xdr:nvSpPr>
        <xdr:spPr>
          <a:xfrm>
            <a:off x="3197388" y="3566907"/>
            <a:ext cx="253573" cy="184415"/>
          </a:xfrm>
          <a:prstGeom prst="downArrow">
            <a:avLst/>
          </a:prstGeom>
          <a:solidFill>
            <a:srgbClr val="C0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9pPr>
          </a:lstStyle>
          <a:p>
            <a:pPr algn="ctr"/>
            <a:endParaRPr lang="en-US"/>
          </a:p>
        </xdr:txBody>
      </xdr:sp>
      <xdr:grpSp>
        <xdr:nvGrpSpPr>
          <xdr:cNvPr id="114" name="Group 113">
            <a:extLst>
              <a:ext uri="{FF2B5EF4-FFF2-40B4-BE49-F238E27FC236}">
                <a16:creationId xmlns:a16="http://schemas.microsoft.com/office/drawing/2014/main" id="{00000000-0008-0000-0100-000072000000}"/>
              </a:ext>
            </a:extLst>
          </xdr:cNvPr>
          <xdr:cNvGrpSpPr/>
        </xdr:nvGrpSpPr>
        <xdr:grpSpPr>
          <a:xfrm>
            <a:off x="2302584" y="1685454"/>
            <a:ext cx="758304" cy="758304"/>
            <a:chOff x="2032912" y="170534"/>
            <a:chExt cx="758304" cy="758304"/>
          </a:xfrm>
        </xdr:grpSpPr>
        <xdr:sp macro="" textlink="">
          <xdr:nvSpPr>
            <xdr:cNvPr id="118" name="Oval 117">
              <a:extLst>
                <a:ext uri="{FF2B5EF4-FFF2-40B4-BE49-F238E27FC236}">
                  <a16:creationId xmlns:a16="http://schemas.microsoft.com/office/drawing/2014/main" id="{00000000-0008-0000-0100-000076000000}"/>
                </a:ext>
              </a:extLst>
            </xdr:cNvPr>
            <xdr:cNvSpPr/>
          </xdr:nvSpPr>
          <xdr:spPr>
            <a:xfrm>
              <a:off x="2032912" y="170534"/>
              <a:ext cx="758304" cy="758304"/>
            </a:xfrm>
            <a:prstGeom prst="ellipse">
              <a:avLst/>
            </a:prstGeom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1">
                <a:hueOff val="0"/>
                <a:satOff val="0"/>
                <a:lumOff val="0"/>
                <a:alphaOff val="0"/>
              </a:schemeClr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en-US"/>
            </a:p>
          </xdr:txBody>
        </xdr:sp>
        <xdr:sp macro="" textlink="">
          <xdr:nvSpPr>
            <xdr:cNvPr id="119" name="Oval 4">
              <a:extLst>
                <a:ext uri="{FF2B5EF4-FFF2-40B4-BE49-F238E27FC236}">
                  <a16:creationId xmlns:a16="http://schemas.microsoft.com/office/drawing/2014/main" id="{00000000-0008-0000-0100-000077000000}"/>
                </a:ext>
              </a:extLst>
            </xdr:cNvPr>
            <xdr:cNvSpPr txBox="1"/>
          </xdr:nvSpPr>
          <xdr:spPr>
            <a:xfrm>
              <a:off x="2143963" y="281585"/>
              <a:ext cx="536202" cy="536202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12700" tIns="12700" rIns="12700" bIns="12700" numCol="1" spcCol="1270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9pPr>
            </a:lstStyle>
            <a:p>
              <a:pPr marL="0" lvl="0" indent="0" algn="ctr" defTabSz="4445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000" kern="1200"/>
                <a:t>Non-cable TV</a:t>
              </a:r>
            </a:p>
          </xdr:txBody>
        </xdr:sp>
      </xdr:grpSp>
      <xdr:pic>
        <xdr:nvPicPr>
          <xdr:cNvPr id="115" name="Picture 114">
            <a:extLst>
              <a:ext uri="{FF2B5EF4-FFF2-40B4-BE49-F238E27FC236}">
                <a16:creationId xmlns:a16="http://schemas.microsoft.com/office/drawing/2014/main" id="{00000000-0008-0000-0100-00007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4827102" y="2149123"/>
            <a:ext cx="190500" cy="190500"/>
          </a:xfrm>
          <a:prstGeom prst="rect">
            <a:avLst/>
          </a:prstGeom>
        </xdr:spPr>
      </xdr:pic>
      <xdr:pic>
        <xdr:nvPicPr>
          <xdr:cNvPr id="116" name="Picture 115">
            <a:extLst>
              <a:ext uri="{FF2B5EF4-FFF2-40B4-BE49-F238E27FC236}">
                <a16:creationId xmlns:a16="http://schemas.microsoft.com/office/drawing/2014/main" id="{00000000-0008-0000-0100-00007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6840310" y="1695767"/>
            <a:ext cx="190500" cy="190500"/>
          </a:xfrm>
          <a:prstGeom prst="rect">
            <a:avLst/>
          </a:prstGeom>
        </xdr:spPr>
      </xdr:pic>
      <xdr:sp macro="" textlink="">
        <xdr:nvSpPr>
          <xdr:cNvPr id="117" name="TextBox 23">
            <a:extLst>
              <a:ext uri="{FF2B5EF4-FFF2-40B4-BE49-F238E27FC236}">
                <a16:creationId xmlns:a16="http://schemas.microsoft.com/office/drawing/2014/main" id="{00000000-0008-0000-0100-000075000000}"/>
              </a:ext>
            </a:extLst>
          </xdr:cNvPr>
          <xdr:cNvSpPr txBox="1"/>
        </xdr:nvSpPr>
        <xdr:spPr>
          <a:xfrm>
            <a:off x="-15368" y="707092"/>
            <a:ext cx="3908611" cy="73866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US"/>
              <a:t>Cabled/Non-Cabled TV=Television</a:t>
            </a:r>
          </a:p>
          <a:p>
            <a:r>
              <a:rPr lang="en-US"/>
              <a:t>Basic/Smartphone = Cellular Phone</a:t>
            </a:r>
          </a:p>
          <a:p>
            <a:r>
              <a:rPr lang="en-US"/>
              <a:t>Desktop/Laptop = Desktop/Laptop</a:t>
            </a:r>
          </a:p>
        </xdr:txBody>
      </xdr:sp>
    </xdr:grpSp>
    <xdr:clientData/>
  </xdr:twoCellAnchor>
  <xdr:twoCellAnchor>
    <xdr:from>
      <xdr:col>0</xdr:col>
      <xdr:colOff>0</xdr:colOff>
      <xdr:row>73</xdr:row>
      <xdr:rowOff>0</xdr:rowOff>
    </xdr:from>
    <xdr:to>
      <xdr:col>10</xdr:col>
      <xdr:colOff>660400</xdr:colOff>
      <xdr:row>76</xdr:row>
      <xdr:rowOff>114300</xdr:rowOff>
    </xdr:to>
    <xdr:sp macro="" textlink="">
      <xdr:nvSpPr>
        <xdr:cNvPr id="120" name="Google Shape;322;p4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Grp="1"/>
        </xdr:cNvSpPr>
      </xdr:nvSpPr>
      <xdr:spPr>
        <a:xfrm>
          <a:off x="0" y="13728700"/>
          <a:ext cx="8915400" cy="685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lt1"/>
            </a:buClr>
            <a:buSzPts val="4400"/>
            <a:buFont typeface="Bookman Old Style"/>
            <a:buNone/>
            <a:defRPr sz="44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3200"/>
            <a:buFont typeface="Bookman Old Style"/>
            <a:buNone/>
          </a:pPr>
          <a:r>
            <a:rPr lang="en" sz="2500" b="1">
              <a:solidFill>
                <a:srgbClr val="002060"/>
              </a:solidFill>
            </a:rPr>
            <a:t>SAMPLE OF MLESF RESULT TABULATION </a:t>
          </a:r>
          <a:endParaRPr sz="2500" b="1">
            <a:solidFill>
              <a:srgbClr val="002060"/>
            </a:solidFill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3200"/>
            <a:buFont typeface="Bookman Old Style"/>
            <a:buNone/>
          </a:pPr>
          <a:r>
            <a:rPr lang="en" sz="2500" b="1">
              <a:solidFill>
                <a:srgbClr val="002060"/>
              </a:solidFill>
            </a:rPr>
            <a:t>FOR CLASS ADVISER</a:t>
          </a:r>
          <a:endParaRPr sz="2500" b="1">
            <a:solidFill>
              <a:srgbClr val="002060"/>
            </a:solidFill>
          </a:endParaRPr>
        </a:p>
      </xdr:txBody>
    </xdr:sp>
    <xdr:clientData/>
  </xdr:twoCellAnchor>
  <xdr:twoCellAnchor>
    <xdr:from>
      <xdr:col>8</xdr:col>
      <xdr:colOff>254000</xdr:colOff>
      <xdr:row>98</xdr:row>
      <xdr:rowOff>142875</xdr:rowOff>
    </xdr:from>
    <xdr:to>
      <xdr:col>10</xdr:col>
      <xdr:colOff>736600</xdr:colOff>
      <xdr:row>99</xdr:row>
      <xdr:rowOff>180975</xdr:rowOff>
    </xdr:to>
    <xdr:sp macro="" textlink="">
      <xdr:nvSpPr>
        <xdr:cNvPr id="121" name="Google Shape;323;p4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Grp="1"/>
        </xdr:cNvSpPr>
      </xdr:nvSpPr>
      <xdr:spPr>
        <a:xfrm>
          <a:off x="6858000" y="18634075"/>
          <a:ext cx="213360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rmAutofit fontScale="92500" lnSpcReduction="20000"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L="0" marR="0" lvl="0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1pPr>
          <a:lvl2pPr marL="0" marR="0" lvl="1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2pPr>
          <a:lvl3pPr marL="0" marR="0" lvl="2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3pPr>
          <a:lvl4pPr marL="0" marR="0" lvl="3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4pPr>
          <a:lvl5pPr marL="0" marR="0" lvl="4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5pPr>
          <a:lvl6pPr marL="0" marR="0" lvl="5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6pPr>
          <a:lvl7pPr marL="0" marR="0" lvl="6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7pPr>
          <a:lvl8pPr marL="0" marR="0" lvl="7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8pPr>
          <a:lvl9pPr marL="0" marR="0" lvl="8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9pPr>
        </a:lstStyle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"/>
            <a:t>13</a:t>
          </a:r>
          <a:endParaRPr/>
        </a:p>
      </xdr:txBody>
    </xdr:sp>
    <xdr:clientData/>
  </xdr:twoCellAnchor>
  <xdr:twoCellAnchor>
    <xdr:from>
      <xdr:col>0</xdr:col>
      <xdr:colOff>0</xdr:colOff>
      <xdr:row>76</xdr:row>
      <xdr:rowOff>104780</xdr:rowOff>
    </xdr:from>
    <xdr:to>
      <xdr:col>10</xdr:col>
      <xdr:colOff>584200</xdr:colOff>
      <xdr:row>87</xdr:row>
      <xdr:rowOff>35941</xdr:rowOff>
    </xdr:to>
    <xdr:grpSp>
      <xdr:nvGrpSpPr>
        <xdr:cNvPr id="122" name="Google Shape;324;p4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GrpSpPr/>
      </xdr:nvGrpSpPr>
      <xdr:grpSpPr>
        <a:xfrm>
          <a:off x="0" y="15840080"/>
          <a:ext cx="8839200" cy="2026661"/>
          <a:chOff x="76200" y="990600"/>
          <a:chExt cx="8839200" cy="4038600"/>
        </a:xfrm>
      </xdr:grpSpPr>
      <xdr:grpSp>
        <xdr:nvGrpSpPr>
          <xdr:cNvPr id="129" name="Google Shape;325;p41">
            <a:extLst>
              <a:ext uri="{FF2B5EF4-FFF2-40B4-BE49-F238E27FC236}">
                <a16:creationId xmlns:a16="http://schemas.microsoft.com/office/drawing/2014/main" id="{00000000-0008-0000-0100-000081000000}"/>
              </a:ext>
            </a:extLst>
          </xdr:cNvPr>
          <xdr:cNvGrpSpPr/>
        </xdr:nvGrpSpPr>
        <xdr:grpSpPr>
          <a:xfrm>
            <a:off x="76200" y="990600"/>
            <a:ext cx="3846490" cy="1981200"/>
            <a:chOff x="76200" y="990600"/>
            <a:chExt cx="3846490" cy="1981200"/>
          </a:xfrm>
        </xdr:grpSpPr>
        <xdr:pic>
          <xdr:nvPicPr>
            <xdr:cNvPr id="149" name="Google Shape;326;p41" descr="Table&#10;&#10;Description automatically generated">
              <a:extLst>
                <a:ext uri="{FF2B5EF4-FFF2-40B4-BE49-F238E27FC236}">
                  <a16:creationId xmlns:a16="http://schemas.microsoft.com/office/drawing/2014/main" id="{00000000-0008-0000-0100-000095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8">
              <a:alphaModFix/>
            </a:blip>
            <a:srcRect/>
            <a:stretch/>
          </xdr:blipFill>
          <xdr:spPr>
            <a:xfrm>
              <a:off x="76200" y="1371600"/>
              <a:ext cx="3846490" cy="1600200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50" name="Google Shape;327;p41">
              <a:extLst>
                <a:ext uri="{FF2B5EF4-FFF2-40B4-BE49-F238E27FC236}">
                  <a16:creationId xmlns:a16="http://schemas.microsoft.com/office/drawing/2014/main" id="{00000000-0008-0000-0100-000096000000}"/>
                </a:ext>
              </a:extLst>
            </xdr:cNvPr>
            <xdr:cNvSpPr txBox="1"/>
          </xdr:nvSpPr>
          <xdr:spPr>
            <a:xfrm>
              <a:off x="76200" y="990600"/>
              <a:ext cx="2514600" cy="532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sp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marR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" sz="1800" b="1">
                  <a:solidFill>
                    <a:srgbClr val="434343"/>
                  </a:solidFill>
                </a:rPr>
                <a:t>Kinder Learner 1</a:t>
              </a:r>
              <a:endParaRPr b="1">
                <a:solidFill>
                  <a:srgbClr val="434343"/>
                </a:solidFill>
              </a:endParaRPr>
            </a:p>
          </xdr:txBody>
        </xdr:sp>
      </xdr:grpSp>
      <xdr:grpSp>
        <xdr:nvGrpSpPr>
          <xdr:cNvPr id="130" name="Google Shape;328;p41">
            <a:extLst>
              <a:ext uri="{FF2B5EF4-FFF2-40B4-BE49-F238E27FC236}">
                <a16:creationId xmlns:a16="http://schemas.microsoft.com/office/drawing/2014/main" id="{00000000-0008-0000-0100-000082000000}"/>
              </a:ext>
            </a:extLst>
          </xdr:cNvPr>
          <xdr:cNvGrpSpPr/>
        </xdr:nvGrpSpPr>
        <xdr:grpSpPr>
          <a:xfrm>
            <a:off x="5068910" y="1066800"/>
            <a:ext cx="3846490" cy="1981200"/>
            <a:chOff x="76200" y="990600"/>
            <a:chExt cx="3846490" cy="1981200"/>
          </a:xfrm>
        </xdr:grpSpPr>
        <xdr:pic>
          <xdr:nvPicPr>
            <xdr:cNvPr id="147" name="Google Shape;329;p41" descr="Table&#10;&#10;Description automatically generated">
              <a:extLst>
                <a:ext uri="{FF2B5EF4-FFF2-40B4-BE49-F238E27FC236}">
                  <a16:creationId xmlns:a16="http://schemas.microsoft.com/office/drawing/2014/main" id="{00000000-0008-0000-0100-000093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8">
              <a:alphaModFix/>
            </a:blip>
            <a:srcRect/>
            <a:stretch/>
          </xdr:blipFill>
          <xdr:spPr>
            <a:xfrm>
              <a:off x="76200" y="1371600"/>
              <a:ext cx="3846490" cy="1600200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48" name="Google Shape;330;p41">
              <a:extLst>
                <a:ext uri="{FF2B5EF4-FFF2-40B4-BE49-F238E27FC236}">
                  <a16:creationId xmlns:a16="http://schemas.microsoft.com/office/drawing/2014/main" id="{00000000-0008-0000-0100-000094000000}"/>
                </a:ext>
              </a:extLst>
            </xdr:cNvPr>
            <xdr:cNvSpPr txBox="1"/>
          </xdr:nvSpPr>
          <xdr:spPr>
            <a:xfrm>
              <a:off x="76200" y="990600"/>
              <a:ext cx="2514600" cy="532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sp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marR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" sz="1800" b="1">
                  <a:solidFill>
                    <a:srgbClr val="434343"/>
                  </a:solidFill>
                </a:rPr>
                <a:t>Kinder Learner 2</a:t>
              </a:r>
              <a:endParaRPr b="1">
                <a:solidFill>
                  <a:srgbClr val="434343"/>
                </a:solidFill>
              </a:endParaRPr>
            </a:p>
          </xdr:txBody>
        </xdr:sp>
      </xdr:grpSp>
      <xdr:grpSp>
        <xdr:nvGrpSpPr>
          <xdr:cNvPr id="131" name="Google Shape;331;p41">
            <a:extLst>
              <a:ext uri="{FF2B5EF4-FFF2-40B4-BE49-F238E27FC236}">
                <a16:creationId xmlns:a16="http://schemas.microsoft.com/office/drawing/2014/main" id="{00000000-0008-0000-0100-000083000000}"/>
              </a:ext>
            </a:extLst>
          </xdr:cNvPr>
          <xdr:cNvGrpSpPr/>
        </xdr:nvGrpSpPr>
        <xdr:grpSpPr>
          <a:xfrm>
            <a:off x="152400" y="2971800"/>
            <a:ext cx="3846490" cy="1981200"/>
            <a:chOff x="76200" y="990600"/>
            <a:chExt cx="3846490" cy="1981200"/>
          </a:xfrm>
        </xdr:grpSpPr>
        <xdr:pic>
          <xdr:nvPicPr>
            <xdr:cNvPr id="145" name="Google Shape;332;p41" descr="Table&#10;&#10;Description automatically generated">
              <a:extLst>
                <a:ext uri="{FF2B5EF4-FFF2-40B4-BE49-F238E27FC236}">
                  <a16:creationId xmlns:a16="http://schemas.microsoft.com/office/drawing/2014/main" id="{00000000-0008-0000-0100-000091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8">
              <a:alphaModFix/>
            </a:blip>
            <a:srcRect/>
            <a:stretch/>
          </xdr:blipFill>
          <xdr:spPr>
            <a:xfrm>
              <a:off x="76200" y="1371600"/>
              <a:ext cx="3846490" cy="1600200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46" name="Google Shape;333;p41">
              <a:extLst>
                <a:ext uri="{FF2B5EF4-FFF2-40B4-BE49-F238E27FC236}">
                  <a16:creationId xmlns:a16="http://schemas.microsoft.com/office/drawing/2014/main" id="{00000000-0008-0000-0100-000092000000}"/>
                </a:ext>
              </a:extLst>
            </xdr:cNvPr>
            <xdr:cNvSpPr txBox="1"/>
          </xdr:nvSpPr>
          <xdr:spPr>
            <a:xfrm>
              <a:off x="76200" y="990600"/>
              <a:ext cx="2514600" cy="532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sp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marR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" sz="1800" b="1">
                  <a:solidFill>
                    <a:srgbClr val="434343"/>
                  </a:solidFill>
                </a:rPr>
                <a:t>Kinder Learner 3</a:t>
              </a:r>
              <a:endParaRPr b="1">
                <a:solidFill>
                  <a:srgbClr val="434343"/>
                </a:solidFill>
              </a:endParaRPr>
            </a:p>
          </xdr:txBody>
        </xdr:sp>
      </xdr:grpSp>
      <xdr:grpSp>
        <xdr:nvGrpSpPr>
          <xdr:cNvPr id="132" name="Google Shape;334;p41">
            <a:extLst>
              <a:ext uri="{FF2B5EF4-FFF2-40B4-BE49-F238E27FC236}">
                <a16:creationId xmlns:a16="http://schemas.microsoft.com/office/drawing/2014/main" id="{00000000-0008-0000-0100-000084000000}"/>
              </a:ext>
            </a:extLst>
          </xdr:cNvPr>
          <xdr:cNvGrpSpPr/>
        </xdr:nvGrpSpPr>
        <xdr:grpSpPr>
          <a:xfrm>
            <a:off x="5068910" y="3048000"/>
            <a:ext cx="3846490" cy="1981200"/>
            <a:chOff x="76200" y="990600"/>
            <a:chExt cx="3846490" cy="1981200"/>
          </a:xfrm>
        </xdr:grpSpPr>
        <xdr:pic>
          <xdr:nvPicPr>
            <xdr:cNvPr id="143" name="Google Shape;335;p41" descr="Table&#10;&#10;Description automatically generated">
              <a:extLst>
                <a:ext uri="{FF2B5EF4-FFF2-40B4-BE49-F238E27FC236}">
                  <a16:creationId xmlns:a16="http://schemas.microsoft.com/office/drawing/2014/main" id="{00000000-0008-0000-0100-00008F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8">
              <a:alphaModFix/>
            </a:blip>
            <a:srcRect/>
            <a:stretch/>
          </xdr:blipFill>
          <xdr:spPr>
            <a:xfrm>
              <a:off x="76200" y="1371600"/>
              <a:ext cx="3846490" cy="1600200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44" name="Google Shape;336;p41">
              <a:extLst>
                <a:ext uri="{FF2B5EF4-FFF2-40B4-BE49-F238E27FC236}">
                  <a16:creationId xmlns:a16="http://schemas.microsoft.com/office/drawing/2014/main" id="{00000000-0008-0000-0100-000090000000}"/>
                </a:ext>
              </a:extLst>
            </xdr:cNvPr>
            <xdr:cNvSpPr txBox="1"/>
          </xdr:nvSpPr>
          <xdr:spPr>
            <a:xfrm>
              <a:off x="76200" y="990600"/>
              <a:ext cx="2514600" cy="532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sp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marR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" sz="1800" b="1">
                  <a:solidFill>
                    <a:srgbClr val="434343"/>
                  </a:solidFill>
                </a:rPr>
                <a:t>Kinder Learner 4</a:t>
              </a:r>
              <a:endParaRPr b="1">
                <a:solidFill>
                  <a:srgbClr val="434343"/>
                </a:solidFill>
              </a:endParaRPr>
            </a:p>
          </xdr:txBody>
        </xdr:sp>
      </xdr:grpSp>
      <xdr:pic>
        <xdr:nvPicPr>
          <xdr:cNvPr id="133" name="Google Shape;337;p41">
            <a:extLst>
              <a:ext uri="{FF2B5EF4-FFF2-40B4-BE49-F238E27FC236}">
                <a16:creationId xmlns:a16="http://schemas.microsoft.com/office/drawing/2014/main" id="{00000000-0008-0000-0100-000085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361144" y="18288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34" name="Google Shape;338;p41">
            <a:extLst>
              <a:ext uri="{FF2B5EF4-FFF2-40B4-BE49-F238E27FC236}">
                <a16:creationId xmlns:a16="http://schemas.microsoft.com/office/drawing/2014/main" id="{00000000-0008-0000-0100-000086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392232" y="22098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35" name="Google Shape;339;p41">
            <a:extLst>
              <a:ext uri="{FF2B5EF4-FFF2-40B4-BE49-F238E27FC236}">
                <a16:creationId xmlns:a16="http://schemas.microsoft.com/office/drawing/2014/main" id="{00000000-0008-0000-0100-000087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457200" y="38862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36" name="Google Shape;340;p41">
            <a:extLst>
              <a:ext uri="{FF2B5EF4-FFF2-40B4-BE49-F238E27FC236}">
                <a16:creationId xmlns:a16="http://schemas.microsoft.com/office/drawing/2014/main" id="{00000000-0008-0000-0100-000088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457200" y="44196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37" name="Google Shape;341;p41">
            <a:extLst>
              <a:ext uri="{FF2B5EF4-FFF2-40B4-BE49-F238E27FC236}">
                <a16:creationId xmlns:a16="http://schemas.microsoft.com/office/drawing/2014/main" id="{00000000-0008-0000-0100-000089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2075645" y="3896046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38" name="Google Shape;342;p41">
            <a:extLst>
              <a:ext uri="{FF2B5EF4-FFF2-40B4-BE49-F238E27FC236}">
                <a16:creationId xmlns:a16="http://schemas.microsoft.com/office/drawing/2014/main" id="{00000000-0008-0000-0100-00008A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5410200" y="21336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39" name="Google Shape;343;p41">
            <a:extLst>
              <a:ext uri="{FF2B5EF4-FFF2-40B4-BE49-F238E27FC236}">
                <a16:creationId xmlns:a16="http://schemas.microsoft.com/office/drawing/2014/main" id="{00000000-0008-0000-0100-00008B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6981147" y="2340367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0" name="Google Shape;344;p41">
            <a:extLst>
              <a:ext uri="{FF2B5EF4-FFF2-40B4-BE49-F238E27FC236}">
                <a16:creationId xmlns:a16="http://schemas.microsoft.com/office/drawing/2014/main" id="{00000000-0008-0000-0100-00008C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7010400" y="19812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1" name="Google Shape;345;p41">
            <a:extLst>
              <a:ext uri="{FF2B5EF4-FFF2-40B4-BE49-F238E27FC236}">
                <a16:creationId xmlns:a16="http://schemas.microsoft.com/office/drawing/2014/main" id="{00000000-0008-0000-0100-00008D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5410200" y="24384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2" name="Google Shape;346;p41">
            <a:extLst>
              <a:ext uri="{FF2B5EF4-FFF2-40B4-BE49-F238E27FC236}">
                <a16:creationId xmlns:a16="http://schemas.microsoft.com/office/drawing/2014/main" id="{00000000-0008-0000-0100-00008E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6934200" y="4495800"/>
            <a:ext cx="239486" cy="2286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0</xdr:col>
      <xdr:colOff>0</xdr:colOff>
      <xdr:row>89</xdr:row>
      <xdr:rowOff>146920</xdr:rowOff>
    </xdr:from>
    <xdr:to>
      <xdr:col>10</xdr:col>
      <xdr:colOff>736600</xdr:colOff>
      <xdr:row>98</xdr:row>
      <xdr:rowOff>104636</xdr:rowOff>
    </xdr:to>
    <xdr:pic>
      <xdr:nvPicPr>
        <xdr:cNvPr id="123" name="Google Shape;347;p41" descr="A picture containing calendar&#10;&#10;Description automatically generated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0">
          <a:alphaModFix/>
        </a:blip>
        <a:srcRect/>
        <a:stretch/>
      </xdr:blipFill>
      <xdr:spPr>
        <a:xfrm>
          <a:off x="0" y="16923620"/>
          <a:ext cx="8991600" cy="1672216"/>
        </a:xfrm>
        <a:prstGeom prst="rect">
          <a:avLst/>
        </a:prstGeom>
        <a:solidFill>
          <a:srgbClr val="ECECEC"/>
        </a:solidFill>
        <a:ln w="9525" cap="sq" cmpd="sng">
          <a:solidFill>
            <a:schemeClr val="accent1"/>
          </a:solidFill>
          <a:prstDash val="solid"/>
          <a:miter lim="800000"/>
          <a:headEnd type="none" w="sm" len="sm"/>
          <a:tailEnd type="none" w="sm" len="sm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</xdr:spPr>
    </xdr:pic>
    <xdr:clientData/>
  </xdr:twoCellAnchor>
  <xdr:twoCellAnchor>
    <xdr:from>
      <xdr:col>1</xdr:col>
      <xdr:colOff>5950</xdr:colOff>
      <xdr:row>88</xdr:row>
      <xdr:rowOff>49433</xdr:rowOff>
    </xdr:from>
    <xdr:to>
      <xdr:col>9</xdr:col>
      <xdr:colOff>654450</xdr:colOff>
      <xdr:row>90</xdr:row>
      <xdr:rowOff>6947</xdr:rowOff>
    </xdr:to>
    <xdr:sp macro="" textlink="">
      <xdr:nvSpPr>
        <xdr:cNvPr id="124" name="Google Shape;348;p4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831450" y="16635633"/>
          <a:ext cx="7252500" cy="338514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" sz="1600" b="1">
              <a:solidFill>
                <a:srgbClr val="434343"/>
              </a:solidFill>
            </a:rPr>
            <a:t>SUMMARY MATRIX OF SELECTED DATA ELEMENTS OF MLESF</a:t>
          </a:r>
          <a:endParaRPr sz="1200" b="1">
            <a:solidFill>
              <a:srgbClr val="434343"/>
            </a:solidFill>
          </a:endParaRPr>
        </a:p>
      </xdr:txBody>
    </xdr:sp>
    <xdr:clientData/>
  </xdr:twoCellAnchor>
  <xdr:twoCellAnchor>
    <xdr:from>
      <xdr:col>2</xdr:col>
      <xdr:colOff>520700</xdr:colOff>
      <xdr:row>97</xdr:row>
      <xdr:rowOff>56475</xdr:rowOff>
    </xdr:from>
    <xdr:to>
      <xdr:col>2</xdr:col>
      <xdr:colOff>749300</xdr:colOff>
      <xdr:row>98</xdr:row>
      <xdr:rowOff>46275</xdr:rowOff>
    </xdr:to>
    <xdr:sp macro="" textlink="">
      <xdr:nvSpPr>
        <xdr:cNvPr id="125" name="Google Shape;349;p4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/>
      </xdr:nvSpPr>
      <xdr:spPr>
        <a:xfrm>
          <a:off x="2171700" y="18357175"/>
          <a:ext cx="228600" cy="180300"/>
        </a:xfrm>
        <a:prstGeom prst="flowChartConnector">
          <a:avLst/>
        </a:prstGeom>
        <a:noFill/>
        <a:ln w="25400" cap="flat" cmpd="sng">
          <a:solidFill>
            <a:schemeClr val="accent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ctr" rtl="0">
            <a:spcBef>
              <a:spcPts val="0"/>
            </a:spcBef>
            <a:spcAft>
              <a:spcPts val="0"/>
            </a:spcAft>
            <a:buNone/>
          </a:pPr>
          <a:endParaRPr sz="18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1</xdr:col>
      <xdr:colOff>616588</xdr:colOff>
      <xdr:row>97</xdr:row>
      <xdr:rowOff>69487</xdr:rowOff>
    </xdr:from>
    <xdr:to>
      <xdr:col>2</xdr:col>
      <xdr:colOff>19688</xdr:colOff>
      <xdr:row>98</xdr:row>
      <xdr:rowOff>59287</xdr:rowOff>
    </xdr:to>
    <xdr:sp macro="" textlink="">
      <xdr:nvSpPr>
        <xdr:cNvPr id="126" name="Google Shape;350;p4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/>
      </xdr:nvSpPr>
      <xdr:spPr>
        <a:xfrm>
          <a:off x="1442088" y="18370187"/>
          <a:ext cx="228600" cy="180300"/>
        </a:xfrm>
        <a:prstGeom prst="flowChartConnector">
          <a:avLst/>
        </a:prstGeom>
        <a:noFill/>
        <a:ln w="25400" cap="flat" cmpd="sng">
          <a:solidFill>
            <a:schemeClr val="accent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ctr" rtl="0">
            <a:spcBef>
              <a:spcPts val="0"/>
            </a:spcBef>
            <a:spcAft>
              <a:spcPts val="0"/>
            </a:spcAft>
            <a:buNone/>
          </a:pPr>
          <a:endParaRPr sz="18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3</xdr:col>
      <xdr:colOff>521976</xdr:colOff>
      <xdr:row>97</xdr:row>
      <xdr:rowOff>56475</xdr:rowOff>
    </xdr:from>
    <xdr:to>
      <xdr:col>3</xdr:col>
      <xdr:colOff>750576</xdr:colOff>
      <xdr:row>98</xdr:row>
      <xdr:rowOff>46275</xdr:rowOff>
    </xdr:to>
    <xdr:sp macro="" textlink="">
      <xdr:nvSpPr>
        <xdr:cNvPr id="127" name="Google Shape;351;p4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/>
      </xdr:nvSpPr>
      <xdr:spPr>
        <a:xfrm>
          <a:off x="2998476" y="18357175"/>
          <a:ext cx="228600" cy="180300"/>
        </a:xfrm>
        <a:prstGeom prst="flowChartConnector">
          <a:avLst/>
        </a:prstGeom>
        <a:noFill/>
        <a:ln w="25400" cap="flat" cmpd="sng">
          <a:solidFill>
            <a:schemeClr val="accent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ctr" rtl="0">
            <a:spcBef>
              <a:spcPts val="0"/>
            </a:spcBef>
            <a:spcAft>
              <a:spcPts val="0"/>
            </a:spcAft>
            <a:buNone/>
          </a:pPr>
          <a:endParaRPr sz="18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10</xdr:col>
      <xdr:colOff>120200</xdr:colOff>
      <xdr:row>97</xdr:row>
      <xdr:rowOff>38591</xdr:rowOff>
    </xdr:from>
    <xdr:to>
      <xdr:col>10</xdr:col>
      <xdr:colOff>348800</xdr:colOff>
      <xdr:row>98</xdr:row>
      <xdr:rowOff>28391</xdr:rowOff>
    </xdr:to>
    <xdr:sp macro="" textlink="">
      <xdr:nvSpPr>
        <xdr:cNvPr id="128" name="Google Shape;352;p4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/>
      </xdr:nvSpPr>
      <xdr:spPr>
        <a:xfrm>
          <a:off x="8375200" y="18339291"/>
          <a:ext cx="228600" cy="180300"/>
        </a:xfrm>
        <a:prstGeom prst="flowChartConnector">
          <a:avLst/>
        </a:prstGeom>
        <a:noFill/>
        <a:ln w="25400" cap="flat" cmpd="sng">
          <a:solidFill>
            <a:schemeClr val="accent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ctr" rtl="0">
            <a:spcBef>
              <a:spcPts val="0"/>
            </a:spcBef>
            <a:spcAft>
              <a:spcPts val="0"/>
            </a:spcAft>
            <a:buNone/>
          </a:pPr>
          <a:endParaRPr sz="18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18</xdr:col>
      <xdr:colOff>0</xdr:colOff>
      <xdr:row>59</xdr:row>
      <xdr:rowOff>0</xdr:rowOff>
    </xdr:from>
    <xdr:to>
      <xdr:col>21</xdr:col>
      <xdr:colOff>800100</xdr:colOff>
      <xdr:row>63</xdr:row>
      <xdr:rowOff>50800</xdr:rowOff>
    </xdr:to>
    <xdr:sp macro="" textlink="">
      <xdr:nvSpPr>
        <xdr:cNvPr id="151" name="TextBox 23">
          <a:extLst>
            <a:ext uri="{FF2B5EF4-FFF2-40B4-BE49-F238E27FC236}">
              <a16:creationId xmlns:a16="http://schemas.microsoft.com/office/drawing/2014/main" id="{719B041C-C59D-3146-8399-2A5A694753AD}"/>
            </a:ext>
          </a:extLst>
        </xdr:cNvPr>
        <xdr:cNvSpPr txBox="1"/>
      </xdr:nvSpPr>
      <xdr:spPr>
        <a:xfrm>
          <a:off x="14859000" y="12865100"/>
          <a:ext cx="3276600" cy="8636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r>
            <a:rPr lang="en-US" sz="1100"/>
            <a:t>Cabled/Non-Cabled TV=Television</a:t>
          </a:r>
        </a:p>
        <a:p>
          <a:r>
            <a:rPr lang="en-US" sz="1100"/>
            <a:t>Basic/Smartphone = Cellular Phone</a:t>
          </a:r>
        </a:p>
        <a:p>
          <a:r>
            <a:rPr lang="en-US" sz="1100"/>
            <a:t>Desktop/Laptop = Desktop/Laptop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5CE20-3C8B-5547-A834-54F8C704A461}">
  <sheetPr>
    <tabColor rgb="FFC00000"/>
  </sheetPr>
  <dimension ref="A1:H146"/>
  <sheetViews>
    <sheetView showGridLines="0" tabSelected="1" workbookViewId="0">
      <selection activeCell="F15" sqref="F15"/>
    </sheetView>
  </sheetViews>
  <sheetFormatPr baseColWidth="10" defaultColWidth="0" defaultRowHeight="15" zeroHeight="1"/>
  <cols>
    <col min="1" max="1" width="4.5" style="48" customWidth="1"/>
    <col min="2" max="2" width="10.83203125" style="48" customWidth="1"/>
    <col min="3" max="3" width="31" style="48" customWidth="1"/>
    <col min="4" max="4" width="22.83203125" style="48" customWidth="1"/>
    <col min="5" max="5" width="10.83203125" style="48" customWidth="1"/>
    <col min="6" max="6" width="14.83203125" style="48" customWidth="1"/>
    <col min="7" max="7" width="36.5" style="48" customWidth="1"/>
    <col min="8" max="8" width="10.83203125" style="48" customWidth="1"/>
    <col min="9" max="16384" width="10.83203125" style="48" hidden="1"/>
  </cols>
  <sheetData>
    <row r="1" spans="1:7" ht="32" customHeight="1">
      <c r="A1" s="143" t="s">
        <v>172</v>
      </c>
      <c r="B1" s="144"/>
      <c r="C1" s="144"/>
      <c r="D1" s="144"/>
      <c r="E1" s="144" t="s">
        <v>174</v>
      </c>
      <c r="F1" s="144"/>
      <c r="G1" s="145"/>
    </row>
    <row r="2" spans="1:7" ht="24">
      <c r="A2" s="49"/>
      <c r="B2" s="50" t="s">
        <v>173</v>
      </c>
      <c r="C2" s="51"/>
      <c r="D2" s="51"/>
      <c r="E2" s="52" t="s">
        <v>231</v>
      </c>
      <c r="F2" s="53"/>
      <c r="G2" s="54"/>
    </row>
    <row r="3" spans="1:7" ht="24">
      <c r="A3" s="49"/>
      <c r="B3" s="126" t="s">
        <v>305</v>
      </c>
      <c r="C3" s="51"/>
      <c r="D3" s="51"/>
      <c r="E3" s="52" t="s">
        <v>306</v>
      </c>
      <c r="F3" s="53"/>
      <c r="G3" s="54"/>
    </row>
    <row r="4" spans="1:7" ht="24">
      <c r="A4" s="55"/>
      <c r="B4" s="56" t="s">
        <v>179</v>
      </c>
      <c r="C4" s="57"/>
      <c r="D4" s="57"/>
      <c r="E4" s="146"/>
      <c r="F4" s="146"/>
      <c r="G4" s="147"/>
    </row>
    <row r="5" spans="1:7" ht="24">
      <c r="A5" s="49"/>
      <c r="B5" s="51"/>
      <c r="C5" s="51" t="str">
        <f>IF('Grade 11_Class A'!$F$4="","Grade 11_Class A",'Grade 11_Class A'!$F$4)</f>
        <v>Grade 11_Class A</v>
      </c>
      <c r="D5" s="51" t="s">
        <v>178</v>
      </c>
      <c r="E5" s="53"/>
      <c r="F5" s="58" t="str">
        <f>IF('Grade 11_Class A'!$I$4="","Grade 11_Class A MLESF Summary",'Grade 11_Class A'!$I$4&amp;" MLSEF Summary")</f>
        <v>Grade 11_Class A MLESF Summary</v>
      </c>
      <c r="G5" s="59"/>
    </row>
    <row r="6" spans="1:7" ht="24">
      <c r="A6" s="49"/>
      <c r="B6" s="51"/>
      <c r="C6" s="51" t="str">
        <f>IF('Grade 11_Class B'!$F$4="","Grade 11_Class B",'Grade 11_Class B'!$F$4)</f>
        <v>Grade 11_Class B</v>
      </c>
      <c r="D6" s="51" t="s">
        <v>178</v>
      </c>
      <c r="E6" s="53"/>
      <c r="F6" s="58" t="str">
        <f>IF('Grade 11_Class B'!$I$4="","Grade 11_Class B MLESF Summary",'Grade 11_Class B'!$I$4&amp;" MLSEF Summary")</f>
        <v>Grade 11_Class B MLESF Summary</v>
      </c>
      <c r="G6" s="59"/>
    </row>
    <row r="7" spans="1:7" ht="24">
      <c r="A7" s="49"/>
      <c r="B7" s="51"/>
      <c r="C7" s="51" t="str">
        <f>IF('Grade 11_Class C'!$F$4="","Grade 11_Class C",'Grade 11_Class C'!$F$4)</f>
        <v>Grade 11_Class C</v>
      </c>
      <c r="D7" s="51" t="s">
        <v>178</v>
      </c>
      <c r="E7" s="53"/>
      <c r="F7" s="58" t="str">
        <f>IF('Grade 11_Class C'!$I$4="","Grade 11_Class C MLESF Summary",'Grade 11_Class C'!$I$4&amp;" MLSEF Summary")</f>
        <v>Grade 11_Class C MLESF Summary</v>
      </c>
      <c r="G7" s="59"/>
    </row>
    <row r="8" spans="1:7" ht="24">
      <c r="A8" s="49"/>
      <c r="B8" s="51"/>
      <c r="C8" s="51" t="str">
        <f>IF('Grade 11_Class D'!$F$4="","Grade 11_Class D",'Grade 11_Class D'!$F$4)</f>
        <v>Grade 11_Class D</v>
      </c>
      <c r="D8" s="51" t="s">
        <v>178</v>
      </c>
      <c r="E8" s="53"/>
      <c r="F8" s="58" t="str">
        <f>IF('Grade 11_Class D'!$I$4="","Grade 11_Class D MLESF Summary",'Grade 11_Class D'!$I$4&amp;" MLSEF Summary")</f>
        <v>Grade 11_Class D MLESF Summary</v>
      </c>
      <c r="G8" s="59"/>
    </row>
    <row r="9" spans="1:7" ht="24">
      <c r="A9" s="49"/>
      <c r="B9" s="51"/>
      <c r="C9" s="51" t="str">
        <f>IF('Grade 11_Class E'!$F$4="","Grade 11_Class E",'Grade 11_Class E'!$F$4)</f>
        <v>Grade 11_Class E</v>
      </c>
      <c r="D9" s="51" t="s">
        <v>178</v>
      </c>
      <c r="E9" s="53"/>
      <c r="F9" s="58" t="str">
        <f>IF('Grade 11_Class E'!$I$4="","Grade 11_Class E MLESF Summary",'Grade 11_Class E'!$I$4&amp;" MLSEF Summary")</f>
        <v>Grade 11_Class E MLESF Summary</v>
      </c>
      <c r="G9" s="59"/>
    </row>
    <row r="10" spans="1:7" ht="24">
      <c r="A10" s="49"/>
      <c r="B10" s="51"/>
      <c r="C10" s="51" t="str">
        <f>IF('Grade 11_Class F'!$F$4="","Grade 11_Class F",'Grade 11_Class F'!$F$4)</f>
        <v>Grade 11_Class F</v>
      </c>
      <c r="D10" s="51" t="s">
        <v>178</v>
      </c>
      <c r="E10" s="53"/>
      <c r="F10" s="58" t="str">
        <f>IF('Grade 11_Class F'!$I$4="","Grade 11_Class F MLESF Summary",'Grade 11_Class F'!$I$4&amp;" MLSEF Summary")</f>
        <v>Grade 11_Class F MLESF Summary</v>
      </c>
      <c r="G10" s="59"/>
    </row>
    <row r="11" spans="1:7" ht="24">
      <c r="A11" s="49"/>
      <c r="B11" s="51"/>
      <c r="C11" s="51" t="str">
        <f>IF('Grade 11_Class G'!$F$4="","Grade 11_Class G",'Grade 11_Class F'!$F$4)</f>
        <v>Grade 11_Class G</v>
      </c>
      <c r="D11" s="51" t="s">
        <v>178</v>
      </c>
      <c r="E11" s="53"/>
      <c r="F11" s="58" t="str">
        <f>IF('Grade 11_Class G'!$I$4="","Grade 11_Class G MLESF Summary",'Grade 11_Class G'!$I$4&amp;" MLSEF Summary")</f>
        <v>Grade 11_Class G MLESF Summary</v>
      </c>
      <c r="G11" s="59"/>
    </row>
    <row r="12" spans="1:7" ht="24">
      <c r="A12" s="49"/>
      <c r="B12" s="51"/>
      <c r="C12" s="51" t="str">
        <f>IF('Grade 11_Class H'!$F$4="","Grade 11_Class H",'Grade 11_Class H'!$F$4)</f>
        <v>Grade 11_Class H</v>
      </c>
      <c r="D12" s="51" t="s">
        <v>178</v>
      </c>
      <c r="E12" s="53"/>
      <c r="F12" s="58" t="str">
        <f>IF('Grade 11_Class H'!$I$4="","Grade 11_Class H MLESF Summary",'Grade 11_Class H'!$I$4&amp;" MLSEF Summary")</f>
        <v>Grade 11_Class H MLESF Summary</v>
      </c>
      <c r="G12" s="59"/>
    </row>
    <row r="13" spans="1:7" ht="24">
      <c r="A13" s="49"/>
      <c r="B13" s="51"/>
      <c r="C13" s="51" t="str">
        <f>IF('Grade 11_Class I'!$F$4="","Grade 11_Class I",'Grade 11_Class I'!$F$4)</f>
        <v>Grade 11_Class I</v>
      </c>
      <c r="D13" s="51" t="s">
        <v>178</v>
      </c>
      <c r="E13" s="53"/>
      <c r="F13" s="58" t="str">
        <f>IF('Grade 11_Class I'!$I$4="","Grade 11_Class I MLESF Summary",'Grade 11_Class I'!$I$4&amp;" MLSEF Summary")</f>
        <v>Grade 11_Class I MLESF Summary</v>
      </c>
      <c r="G13" s="59"/>
    </row>
    <row r="14" spans="1:7" ht="24">
      <c r="A14" s="49"/>
      <c r="B14" s="51"/>
      <c r="C14" s="51" t="str">
        <f>IF('Grade 11_Class J'!$F$4="","Grade 11_Class J",'Grade 11_Class J'!$F$4)</f>
        <v>Grade 11_Class J</v>
      </c>
      <c r="D14" s="51" t="s">
        <v>178</v>
      </c>
      <c r="E14" s="53"/>
      <c r="F14" s="58" t="str">
        <f>IF('Grade 11_Class J'!$I$4="","Grade 11_Class J MLESF Summary",'Grade 11_Class J'!$I$4&amp;" MLSEF Summary")</f>
        <v>Grade 11_Class J MLESF Summary</v>
      </c>
      <c r="G14" s="59"/>
    </row>
    <row r="15" spans="1:7" ht="24">
      <c r="A15" s="55"/>
      <c r="B15" s="121"/>
      <c r="C15" s="121" t="str">
        <f>IF('Grade 12_Class A'!$F$4="","Grade 12_Class A",'Grade 12_Class A'!$F$4)</f>
        <v>Grade 12_Class A</v>
      </c>
      <c r="D15" s="121" t="s">
        <v>178</v>
      </c>
      <c r="E15" s="60"/>
      <c r="F15" s="61" t="str">
        <f>IF('Grade 12_Class A'!$I$4="","Grade 12_Class A MLESF Summary",'Grade 12_Class A'!$I$4&amp;" MLSEF Summary")</f>
        <v>Grade 12_Class A MLESF Summary</v>
      </c>
      <c r="G15" s="62"/>
    </row>
    <row r="16" spans="1:7" ht="24">
      <c r="A16" s="55"/>
      <c r="B16" s="121"/>
      <c r="C16" s="121" t="str">
        <f>IF('Grade 12_Class B'!$F$4="","Grade 12_Class B",'Grade 12_Class B'!$F$4)</f>
        <v>Grade 12_Class B</v>
      </c>
      <c r="D16" s="121" t="s">
        <v>178</v>
      </c>
      <c r="E16" s="60"/>
      <c r="F16" s="61" t="str">
        <f>IF('Grade 12_Class B'!$I$4="","Grade 12_Class B MLESF Summary",'Grade 12_Class B'!$I$4&amp;" MLSEF Summary")</f>
        <v>Grade 12_Class B MLESF Summary</v>
      </c>
      <c r="G16" s="62"/>
    </row>
    <row r="17" spans="1:8" ht="24">
      <c r="A17" s="55"/>
      <c r="B17" s="121"/>
      <c r="C17" s="121" t="str">
        <f>IF('Grade 12_Class C'!$F$4="","Grade 12_Class C",'Grade 12_Class C'!$F$4)</f>
        <v>Grade 12_Class C</v>
      </c>
      <c r="D17" s="121" t="s">
        <v>178</v>
      </c>
      <c r="E17" s="60"/>
      <c r="F17" s="61" t="str">
        <f>IF('Grade 12_Class C'!$I$4="","Grade 12_Class C MLESF Summary",'Grade 12_Class C'!$I$4&amp;" MLSEF Summary")</f>
        <v>Grade 12_Class C MLESF Summary</v>
      </c>
      <c r="G17" s="62"/>
    </row>
    <row r="18" spans="1:8" ht="24">
      <c r="A18" s="55"/>
      <c r="B18" s="121"/>
      <c r="C18" s="121" t="str">
        <f>IF('Grade 12_Class D'!$F$4="","Grade 12_Class D ",'Grade 12_Class D'!$F$4)</f>
        <v xml:space="preserve">Grade 12_Class D </v>
      </c>
      <c r="D18" s="121" t="s">
        <v>178</v>
      </c>
      <c r="E18" s="60"/>
      <c r="F18" s="61" t="str">
        <f>IF('Grade 12_Class D'!$I$4="","Grade 12_Class D MLESF Summary",'Grade 12_Class D'!$I$4&amp;" MLSEF Summary")</f>
        <v>Grade 12_Class D MLESF Summary</v>
      </c>
      <c r="G18" s="62"/>
      <c r="H18" s="63"/>
    </row>
    <row r="19" spans="1:8" ht="24">
      <c r="A19" s="55"/>
      <c r="B19" s="121"/>
      <c r="C19" s="121" t="str">
        <f>IF('Grade 12_Class E'!$F$4="","Grade 12_Class E",'Grade 12_Class E'!$F$4)</f>
        <v>Grade 12_Class E</v>
      </c>
      <c r="D19" s="121" t="s">
        <v>178</v>
      </c>
      <c r="E19" s="60"/>
      <c r="F19" s="61" t="str">
        <f>IF('Grade 12_Class E'!$I$4="","Grade 12_Class E MLESF Summary",'Grade 12_Class E'!$I$4&amp;" MLSEF Summary")</f>
        <v>Grade 12_Class E MLESF Summary</v>
      </c>
      <c r="G19" s="62"/>
      <c r="H19" s="63"/>
    </row>
    <row r="20" spans="1:8" ht="24">
      <c r="A20" s="55"/>
      <c r="B20" s="121"/>
      <c r="C20" s="121" t="str">
        <f>IF('Grade 12_Class F'!$F$4="","Grade 12_Class F",'Grade 12_Class F'!$F$4)</f>
        <v>Grade 12_Class F</v>
      </c>
      <c r="D20" s="121" t="s">
        <v>178</v>
      </c>
      <c r="E20" s="60"/>
      <c r="F20" s="61" t="str">
        <f>IF('Grade 12_Class F'!$I$4="","Grade 12_Class F MLESF Summary",'Grade 12_Class F'!$I$4&amp;" MLSEF Summary")</f>
        <v>Grade 12_Class F MLESF Summary</v>
      </c>
      <c r="G20" s="64"/>
    </row>
    <row r="21" spans="1:8" ht="24">
      <c r="A21" s="55"/>
      <c r="B21" s="121"/>
      <c r="C21" s="121" t="str">
        <f>IF('Grade 12_Class G'!$F$4="","Grade 12_Class G",'Grade 12_Class G'!$F$4)</f>
        <v>Grade 12_Class G</v>
      </c>
      <c r="D21" s="121" t="s">
        <v>178</v>
      </c>
      <c r="E21" s="60"/>
      <c r="F21" s="61" t="str">
        <f>IF('Grade 12_Class G'!$I$4="","Grade 12_Class G MLESF Summary",'Grade 12_Class G'!$I$4&amp;" MLSEF Summary")</f>
        <v>Grade 12_Class G MLESF Summary</v>
      </c>
      <c r="G21" s="64"/>
    </row>
    <row r="22" spans="1:8" ht="24">
      <c r="A22" s="55"/>
      <c r="B22" s="121"/>
      <c r="C22" s="121" t="str">
        <f>IF('Grade 12_Class H'!$F$4="","Grade 12_Class H",'Grade 12_Class H'!$F$4)</f>
        <v>Grade 12_Class H</v>
      </c>
      <c r="D22" s="121" t="s">
        <v>178</v>
      </c>
      <c r="E22" s="60"/>
      <c r="F22" s="61" t="str">
        <f>IF('Grade 12_Class H'!$I$4="","Grade 12_Class H MLESF Summary",'Grade 12_Class H'!$I$4&amp;" MLSEF Summary")</f>
        <v>Grade 12_Class H MLESF Summary</v>
      </c>
      <c r="G22" s="64"/>
    </row>
    <row r="23" spans="1:8" ht="24">
      <c r="A23" s="55"/>
      <c r="B23" s="121"/>
      <c r="C23" s="121" t="str">
        <f>IF('Grade 12_Class I'!$F$4="","Grade 12_Class I",'Grade 12_Class I'!$F$4)</f>
        <v>Grade 12_Class I</v>
      </c>
      <c r="D23" s="121" t="s">
        <v>178</v>
      </c>
      <c r="E23" s="60"/>
      <c r="F23" s="61" t="str">
        <f>IF('Grade 12_Class I'!$I$4="","Grade 12_Class I MLESF Summary",'Grade 12_Class I'!$I$4&amp;" MLSEF Summary")</f>
        <v>Grade 12_Class I MLESF Summary</v>
      </c>
      <c r="G23" s="64"/>
    </row>
    <row r="24" spans="1:8" ht="24">
      <c r="A24" s="55"/>
      <c r="B24" s="121"/>
      <c r="C24" s="121" t="str">
        <f>IF('Grade 12_Class J'!$F$4="","Grade 12_Class J",'Grade 12_Class J'!$F$4)</f>
        <v>Grade 12_Class J</v>
      </c>
      <c r="D24" s="121" t="s">
        <v>178</v>
      </c>
      <c r="E24" s="60"/>
      <c r="F24" s="61" t="str">
        <f>IF('Grade 12_Class J'!$I$4="","Grade 12_Class J MLESF Summary",'Grade 12_Class J'!$I$4&amp;" MLSEF Summary")</f>
        <v>Grade 12_Class J MLESF Summary</v>
      </c>
      <c r="G24" s="64"/>
    </row>
    <row r="25" spans="1:8" ht="24">
      <c r="A25" s="65"/>
      <c r="B25" s="66"/>
      <c r="C25" s="66"/>
      <c r="D25" s="66"/>
      <c r="E25" s="66"/>
      <c r="F25" s="66"/>
      <c r="G25" s="67"/>
    </row>
    <row r="26" spans="1:8"/>
    <row r="52" spans="2:3" ht="16" hidden="1">
      <c r="B52" s="68" t="s">
        <v>111</v>
      </c>
      <c r="C52" s="69"/>
    </row>
    <row r="53" spans="2:3" ht="16" hidden="1">
      <c r="B53" s="70"/>
      <c r="C53" s="71" t="s">
        <v>181</v>
      </c>
    </row>
    <row r="54" spans="2:3" ht="16" hidden="1">
      <c r="B54" s="70"/>
      <c r="C54" s="71" t="s">
        <v>171</v>
      </c>
    </row>
    <row r="55" spans="2:3" ht="16" hidden="1">
      <c r="B55" s="70"/>
      <c r="C55" s="71" t="s">
        <v>112</v>
      </c>
    </row>
    <row r="56" spans="2:3" ht="16" hidden="1">
      <c r="B56" s="69"/>
      <c r="C56" s="69"/>
    </row>
    <row r="57" spans="2:3" ht="16" hidden="1">
      <c r="B57" s="69"/>
      <c r="C57" s="72" t="s">
        <v>149</v>
      </c>
    </row>
    <row r="58" spans="2:3" ht="16" hidden="1">
      <c r="B58" s="69"/>
      <c r="C58" s="69" t="s">
        <v>152</v>
      </c>
    </row>
    <row r="59" spans="2:3" ht="16" hidden="1">
      <c r="B59" s="69"/>
      <c r="C59" s="69" t="s">
        <v>153</v>
      </c>
    </row>
    <row r="60" spans="2:3" ht="16" hidden="1">
      <c r="B60" s="69"/>
      <c r="C60" s="69" t="s">
        <v>147</v>
      </c>
    </row>
    <row r="61" spans="2:3" ht="16" hidden="1">
      <c r="B61" s="69"/>
      <c r="C61" s="69"/>
    </row>
    <row r="62" spans="2:3" ht="16" hidden="1">
      <c r="B62" s="69"/>
      <c r="C62" s="72" t="s">
        <v>154</v>
      </c>
    </row>
    <row r="63" spans="2:3" ht="16" hidden="1">
      <c r="B63" s="69"/>
      <c r="C63" s="69" t="s">
        <v>155</v>
      </c>
    </row>
    <row r="64" spans="2:3" ht="16" hidden="1">
      <c r="B64" s="69"/>
      <c r="C64" s="69" t="s">
        <v>156</v>
      </c>
    </row>
    <row r="65" spans="2:3" ht="16" hidden="1">
      <c r="B65" s="69"/>
      <c r="C65" s="69" t="s">
        <v>157</v>
      </c>
    </row>
    <row r="66" spans="2:3" ht="16" hidden="1">
      <c r="B66" s="69"/>
      <c r="C66" s="69"/>
    </row>
    <row r="67" spans="2:3" ht="16" hidden="1">
      <c r="B67" s="69"/>
      <c r="C67" s="72" t="s">
        <v>158</v>
      </c>
    </row>
    <row r="68" spans="2:3" ht="16" hidden="1">
      <c r="B68" s="69"/>
      <c r="C68" s="69" t="s">
        <v>159</v>
      </c>
    </row>
    <row r="69" spans="2:3" ht="16" hidden="1">
      <c r="B69" s="69"/>
      <c r="C69" s="69" t="s">
        <v>160</v>
      </c>
    </row>
    <row r="70" spans="2:3" ht="16" hidden="1">
      <c r="B70" s="69"/>
      <c r="C70" s="69" t="s">
        <v>161</v>
      </c>
    </row>
    <row r="72" spans="2:3" ht="16" hidden="1">
      <c r="C72" s="72" t="s">
        <v>162</v>
      </c>
    </row>
    <row r="73" spans="2:3" ht="16" hidden="1">
      <c r="C73" s="69" t="s">
        <v>323</v>
      </c>
    </row>
    <row r="74" spans="2:3" ht="16" hidden="1">
      <c r="C74" s="69" t="s">
        <v>163</v>
      </c>
    </row>
    <row r="75" spans="2:3" ht="16" hidden="1">
      <c r="C75" s="69" t="s">
        <v>164</v>
      </c>
    </row>
    <row r="77" spans="2:3" hidden="1">
      <c r="C77" s="137" t="s">
        <v>324</v>
      </c>
    </row>
    <row r="78" spans="2:3" hidden="1">
      <c r="C78" s="48" t="s">
        <v>325</v>
      </c>
    </row>
    <row r="79" spans="2:3" hidden="1">
      <c r="C79" s="48" t="s">
        <v>326</v>
      </c>
    </row>
    <row r="80" spans="2:3" hidden="1">
      <c r="C80" s="48" t="s">
        <v>327</v>
      </c>
    </row>
    <row r="81" spans="2:3" hidden="1">
      <c r="C81" s="48" t="s">
        <v>328</v>
      </c>
    </row>
    <row r="82" spans="2:3" hidden="1">
      <c r="C82" s="48" t="s">
        <v>329</v>
      </c>
    </row>
    <row r="84" spans="2:3" ht="16" hidden="1">
      <c r="B84" s="68" t="s">
        <v>182</v>
      </c>
      <c r="C84" s="69"/>
    </row>
    <row r="85" spans="2:3" ht="16" hidden="1">
      <c r="B85" s="70"/>
      <c r="C85" s="71" t="s">
        <v>183</v>
      </c>
    </row>
    <row r="86" spans="2:3" ht="16" hidden="1">
      <c r="B86" s="70"/>
      <c r="C86" s="71" t="s">
        <v>184</v>
      </c>
    </row>
    <row r="87" spans="2:3" ht="16" hidden="1">
      <c r="B87" s="70"/>
      <c r="C87" s="71" t="s">
        <v>185</v>
      </c>
    </row>
    <row r="88" spans="2:3" ht="16" hidden="1">
      <c r="B88" s="69"/>
      <c r="C88" s="69"/>
    </row>
    <row r="89" spans="2:3" ht="16" hidden="1">
      <c r="B89" s="69"/>
      <c r="C89" s="72" t="s">
        <v>186</v>
      </c>
    </row>
    <row r="90" spans="2:3" ht="16" hidden="1">
      <c r="B90" s="69"/>
      <c r="C90" s="69" t="s">
        <v>187</v>
      </c>
    </row>
    <row r="91" spans="2:3" ht="16" hidden="1">
      <c r="B91" s="69"/>
      <c r="C91" s="69" t="s">
        <v>188</v>
      </c>
    </row>
    <row r="92" spans="2:3" ht="16" hidden="1">
      <c r="B92" s="69"/>
      <c r="C92" s="69" t="s">
        <v>217</v>
      </c>
    </row>
    <row r="93" spans="2:3" ht="16" hidden="1">
      <c r="B93" s="69"/>
      <c r="C93" s="69"/>
    </row>
    <row r="94" spans="2:3" ht="16" hidden="1">
      <c r="B94" s="69"/>
      <c r="C94" s="72" t="s">
        <v>189</v>
      </c>
    </row>
    <row r="95" spans="2:3" ht="16" hidden="1">
      <c r="B95" s="69"/>
      <c r="C95" s="69" t="s">
        <v>190</v>
      </c>
    </row>
    <row r="96" spans="2:3" ht="16" hidden="1">
      <c r="B96" s="69"/>
      <c r="C96" s="69" t="s">
        <v>191</v>
      </c>
    </row>
    <row r="97" spans="2:3" ht="16" hidden="1">
      <c r="B97" s="69"/>
      <c r="C97" s="69" t="s">
        <v>192</v>
      </c>
    </row>
    <row r="98" spans="2:3" ht="16" hidden="1">
      <c r="B98" s="69"/>
      <c r="C98" s="69"/>
    </row>
    <row r="99" spans="2:3" ht="16" hidden="1">
      <c r="B99" s="69"/>
      <c r="C99" s="72" t="s">
        <v>193</v>
      </c>
    </row>
    <row r="100" spans="2:3" ht="16" hidden="1">
      <c r="B100" s="69"/>
      <c r="C100" s="69" t="s">
        <v>194</v>
      </c>
    </row>
    <row r="101" spans="2:3" ht="16" hidden="1">
      <c r="B101" s="69"/>
      <c r="C101" s="69" t="s">
        <v>191</v>
      </c>
    </row>
    <row r="102" spans="2:3" ht="16" hidden="1">
      <c r="B102" s="69"/>
      <c r="C102" s="69" t="s">
        <v>195</v>
      </c>
    </row>
    <row r="104" spans="2:3" ht="16" hidden="1">
      <c r="C104" s="72" t="s">
        <v>196</v>
      </c>
    </row>
    <row r="105" spans="2:3" ht="16" hidden="1">
      <c r="C105" s="69" t="s">
        <v>197</v>
      </c>
    </row>
    <row r="106" spans="2:3" ht="16" hidden="1">
      <c r="C106" s="69" t="s">
        <v>198</v>
      </c>
    </row>
    <row r="107" spans="2:3" ht="16" hidden="1">
      <c r="C107" s="69" t="s">
        <v>199</v>
      </c>
    </row>
    <row r="109" spans="2:3" hidden="1">
      <c r="C109" s="137" t="s">
        <v>341</v>
      </c>
    </row>
    <row r="110" spans="2:3" hidden="1">
      <c r="C110" s="48" t="s">
        <v>331</v>
      </c>
    </row>
    <row r="111" spans="2:3" hidden="1">
      <c r="C111" s="48" t="s">
        <v>332</v>
      </c>
    </row>
    <row r="112" spans="2:3" hidden="1">
      <c r="C112" s="48" t="s">
        <v>333</v>
      </c>
    </row>
    <row r="113" spans="2:3" hidden="1">
      <c r="C113" s="48" t="s">
        <v>334</v>
      </c>
    </row>
    <row r="114" spans="2:3" hidden="1">
      <c r="C114" s="48" t="s">
        <v>330</v>
      </c>
    </row>
    <row r="116" spans="2:3" ht="16" hidden="1">
      <c r="B116" s="68" t="s">
        <v>200</v>
      </c>
      <c r="C116" s="69"/>
    </row>
    <row r="117" spans="2:3" ht="16" hidden="1">
      <c r="B117" s="68"/>
      <c r="C117" s="69" t="s">
        <v>201</v>
      </c>
    </row>
    <row r="118" spans="2:3" ht="16" hidden="1">
      <c r="B118" s="69"/>
      <c r="C118" s="71" t="s">
        <v>202</v>
      </c>
    </row>
    <row r="119" spans="2:3" ht="16" hidden="1">
      <c r="B119" s="70"/>
      <c r="C119" s="71" t="s">
        <v>203</v>
      </c>
    </row>
    <row r="120" spans="2:3" ht="16" hidden="1">
      <c r="B120" s="69"/>
      <c r="C120" s="69"/>
    </row>
    <row r="121" spans="2:3" ht="16" hidden="1">
      <c r="B121" s="69"/>
      <c r="C121" s="72" t="s">
        <v>204</v>
      </c>
    </row>
    <row r="122" spans="2:3" ht="16" hidden="1">
      <c r="B122" s="69"/>
      <c r="C122" s="69" t="s">
        <v>218</v>
      </c>
    </row>
    <row r="123" spans="2:3" ht="16" hidden="1">
      <c r="B123" s="69"/>
      <c r="C123" s="69" t="s">
        <v>205</v>
      </c>
    </row>
    <row r="124" spans="2:3" ht="16" hidden="1">
      <c r="B124" s="69"/>
      <c r="C124" s="69" t="s">
        <v>206</v>
      </c>
    </row>
    <row r="125" spans="2:3" ht="16" hidden="1">
      <c r="B125" s="69"/>
      <c r="C125" s="69"/>
    </row>
    <row r="126" spans="2:3" ht="16" hidden="1">
      <c r="B126" s="69"/>
      <c r="C126" s="72" t="s">
        <v>207</v>
      </c>
    </row>
    <row r="127" spans="2:3" ht="16" hidden="1">
      <c r="B127" s="69"/>
      <c r="C127" s="69" t="s">
        <v>208</v>
      </c>
    </row>
    <row r="128" spans="2:3" ht="16" hidden="1">
      <c r="B128" s="69"/>
      <c r="C128" s="69" t="s">
        <v>209</v>
      </c>
    </row>
    <row r="129" spans="2:3" ht="16" hidden="1">
      <c r="B129" s="69"/>
      <c r="C129" s="69" t="s">
        <v>210</v>
      </c>
    </row>
    <row r="130" spans="2:3" ht="16" hidden="1">
      <c r="B130" s="69"/>
      <c r="C130" s="69"/>
    </row>
    <row r="131" spans="2:3" ht="16" hidden="1">
      <c r="B131" s="69"/>
      <c r="C131" s="72" t="s">
        <v>193</v>
      </c>
    </row>
    <row r="132" spans="2:3" ht="16" hidden="1">
      <c r="B132" s="69"/>
      <c r="C132" s="69" t="s">
        <v>211</v>
      </c>
    </row>
    <row r="133" spans="2:3" ht="16" hidden="1">
      <c r="B133" s="69"/>
      <c r="C133" s="69" t="s">
        <v>212</v>
      </c>
    </row>
    <row r="134" spans="2:3" ht="16" hidden="1">
      <c r="B134" s="69"/>
      <c r="C134" s="69" t="s">
        <v>213</v>
      </c>
    </row>
    <row r="136" spans="2:3" ht="16" hidden="1">
      <c r="C136" s="72" t="s">
        <v>196</v>
      </c>
    </row>
    <row r="137" spans="2:3" ht="16" hidden="1">
      <c r="C137" s="69" t="s">
        <v>214</v>
      </c>
    </row>
    <row r="138" spans="2:3" ht="16" hidden="1">
      <c r="C138" s="69" t="s">
        <v>215</v>
      </c>
    </row>
    <row r="139" spans="2:3" ht="16" hidden="1">
      <c r="C139" s="69" t="s">
        <v>216</v>
      </c>
    </row>
    <row r="141" spans="2:3" hidden="1">
      <c r="C141" s="137" t="s">
        <v>335</v>
      </c>
    </row>
    <row r="142" spans="2:3" hidden="1">
      <c r="C142" s="48" t="s">
        <v>336</v>
      </c>
    </row>
    <row r="143" spans="2:3" hidden="1">
      <c r="C143" s="48" t="s">
        <v>337</v>
      </c>
    </row>
    <row r="144" spans="2:3" hidden="1">
      <c r="C144" s="48" t="s">
        <v>338</v>
      </c>
    </row>
    <row r="145" spans="3:3" hidden="1">
      <c r="C145" s="48" t="s">
        <v>339</v>
      </c>
    </row>
    <row r="146" spans="3:3" hidden="1">
      <c r="C146" s="48" t="s">
        <v>340</v>
      </c>
    </row>
  </sheetData>
  <sheetProtection sheet="1" objects="1" scenarios="1"/>
  <mergeCells count="3">
    <mergeCell ref="A1:D1"/>
    <mergeCell ref="E1:G1"/>
    <mergeCell ref="E4:G4"/>
  </mergeCells>
  <phoneticPr fontId="16" type="noConversion"/>
  <hyperlinks>
    <hyperlink ref="E2" location="'Summary Matrix MLESF (SEFP)'!A1" display="Summary Matrix MLSEF (GLEC)" xr:uid="{448EA036-B7B4-4E4E-BE74-1B6216B2CBB8}"/>
    <hyperlink ref="F5" location="'Grade 11_Class A'!A1" display="'Grade 11_Class A'!A1" xr:uid="{D4A45138-3736-9A47-AC17-EAD2C7B7C2D4}"/>
    <hyperlink ref="F6" location="'Grade 11_Class B'!A1" display="'Grade 11_Class B'!A1" xr:uid="{8240DA94-F704-2041-9CB5-4DEE099FDEBF}"/>
    <hyperlink ref="F7" location="'Grade 11_Class C'!A1" display="'Grade 11_Class C'!A1" xr:uid="{602BCC4D-76F6-464B-B722-6AFDF4B7AD4E}"/>
    <hyperlink ref="F8" location="'Grade 11_Class D'!A1" display="'Grade 11_Class D'!A1" xr:uid="{814B8F0C-559A-7A48-AB8F-EB06F6C4303E}"/>
    <hyperlink ref="F9" location="'Grade 11_Class E'!A1" display="'Grade 11_Class E'!A1" xr:uid="{8CA44B56-8A3F-A04E-844F-A05928F11AAF}"/>
    <hyperlink ref="F10" location="'Grade 11_Class F'!A1" display="'Grade 11_Class F'!A1" xr:uid="{7484CC56-F432-224E-A7C4-66B5D06E476C}"/>
    <hyperlink ref="F11" location="'Grade 11_Class G'!A1" display="'Grade 11_Class G'!A1" xr:uid="{5D46CBAC-2604-6B40-B1EA-3096278321AD}"/>
    <hyperlink ref="F12" location="'Grade 11_Class H'!A1" display="'Grade 11_Class H'!A1" xr:uid="{C8FD4037-340E-9742-8AB1-3C5DC6BE2B67}"/>
    <hyperlink ref="F13" location="'Grade 11_Class I'!A1" display="'Grade 11_Class I'!A1" xr:uid="{5601012C-BF21-7049-9CF5-9ACC81BA2B84}"/>
    <hyperlink ref="F14" location="'Grade 11_Class J'!A1" display="'Grade 11_Class J'!A1" xr:uid="{ED730351-F95B-2944-88C9-4CA95802B32E}"/>
    <hyperlink ref="F15" location="'Grade 12_Class A'!A1" display="'Grade 12_Class A'!A1" xr:uid="{C206B255-3A60-5B44-A5BB-40DBDC8835C1}"/>
    <hyperlink ref="F16" location="'Grade 12_Class B'!A1" display="'Grade 12_Class B'!A1" xr:uid="{DB4CFE55-91D6-304C-8BB1-C784280ADBD2}"/>
    <hyperlink ref="F17" location="'Grade 12_Class C'!A1" display="'Grade 12_Class C'!A1" xr:uid="{E7F65F0E-B7F6-5146-B8FB-EA001A4BD0BB}"/>
    <hyperlink ref="F18" location="'Grade 12_Class D'!A1" display="'Grade 12_Class D'!A1" xr:uid="{E049F8FB-2DF1-FF4D-8E35-7A40BC03AE1C}"/>
    <hyperlink ref="F19" location="'Grade 12_Class E'!A1" display="'Grade 12_Class E'!A1" xr:uid="{F25FA790-3C8D-5F46-B14F-3894CDE62E13}"/>
    <hyperlink ref="F20" location="'Grade 12_Class F'!A1" display="'Grade 12_Class F'!A1" xr:uid="{A3FCA2FA-189A-0A43-9B74-27AD37A627EC}"/>
    <hyperlink ref="F21" location="'Grade 12_Class G'!A1" display="'Grade 12_Class G'!A1" xr:uid="{3B7003B7-978B-884A-A175-1307EF975BBB}"/>
    <hyperlink ref="F22" location="'Grade 12_Class H'!A1" display="'Grade 12_Class H'!A1" xr:uid="{065E521D-E2B6-5E49-BE95-838E0A47EC0D}"/>
    <hyperlink ref="F23" location="'Grade 12_Class I'!A1" display="'Grade 12_Class I'!A1" xr:uid="{9B7FBE63-0726-F649-8A50-CEBA5129E3EB}"/>
    <hyperlink ref="F24" location="'Grade 12_Class J'!A1" display="'Grade 12_Class J'!A1" xr:uid="{1464FE51-9CE4-7D40-B3C1-5786E3D469ED}"/>
    <hyperlink ref="E3" location="'General Instructions_Manual'!A1" display="Sample MLESF Data Processing" xr:uid="{6865392E-F2BD-004E-871A-6F26F34481A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318F7-BD71-BA42-B7AD-FE891591E776}">
  <sheetPr>
    <tabColor theme="9" tint="-0.499984740745262"/>
  </sheetPr>
  <dimension ref="B1:AJ266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23.3320312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8" t="s">
        <v>180</v>
      </c>
      <c r="J1" s="78" t="s">
        <v>294</v>
      </c>
      <c r="K1" s="77" t="s">
        <v>293</v>
      </c>
    </row>
    <row r="2" spans="2:14" ht="18">
      <c r="B2" s="29" t="s">
        <v>168</v>
      </c>
    </row>
    <row r="3" spans="2:14">
      <c r="B3" s="16" t="s">
        <v>90</v>
      </c>
      <c r="C3" s="19"/>
      <c r="D3" s="175"/>
      <c r="E3" s="176"/>
      <c r="F3" s="177"/>
      <c r="G3" s="16" t="s">
        <v>91</v>
      </c>
      <c r="H3" s="16"/>
      <c r="I3" s="16" t="s">
        <v>177</v>
      </c>
      <c r="J3" s="16"/>
      <c r="K3" s="16" t="s">
        <v>92</v>
      </c>
      <c r="L3" s="16"/>
      <c r="M3" s="16" t="s">
        <v>93</v>
      </c>
      <c r="N3" s="16"/>
    </row>
    <row r="4" spans="2:14" ht="17" thickBot="1">
      <c r="B4" s="178" t="s">
        <v>166</v>
      </c>
      <c r="C4" s="179"/>
      <c r="D4" s="73"/>
      <c r="E4" s="31" t="s">
        <v>148</v>
      </c>
      <c r="F4" s="32"/>
      <c r="G4" s="180" t="s">
        <v>165</v>
      </c>
      <c r="H4" s="181"/>
      <c r="I4" s="33"/>
      <c r="J4" s="8"/>
      <c r="K4" s="8"/>
      <c r="L4" s="8"/>
      <c r="M4" s="8"/>
      <c r="N4" s="8"/>
    </row>
    <row r="5" spans="2:14" ht="16" customHeight="1">
      <c r="B5" s="178" t="s">
        <v>151</v>
      </c>
      <c r="C5" s="179"/>
      <c r="D5" s="30"/>
      <c r="E5" s="182" t="s">
        <v>169</v>
      </c>
      <c r="F5" s="183"/>
      <c r="G5" s="183"/>
      <c r="H5" s="183"/>
      <c r="I5" s="184"/>
      <c r="J5" s="8"/>
      <c r="M5" s="8"/>
      <c r="N5" s="8"/>
    </row>
    <row r="6" spans="2:14" ht="17" customHeight="1" thickBot="1">
      <c r="B6" s="15"/>
      <c r="C6" s="15"/>
      <c r="D6" s="14"/>
      <c r="E6" s="36" t="s">
        <v>170</v>
      </c>
      <c r="F6" s="37"/>
      <c r="G6" s="34" t="s">
        <v>150</v>
      </c>
      <c r="H6" s="34"/>
      <c r="I6" s="38"/>
    </row>
    <row r="7" spans="2:14">
      <c r="B7" s="15"/>
      <c r="C7" s="15"/>
      <c r="D7" s="14"/>
      <c r="E7" s="17"/>
      <c r="F7" s="35"/>
      <c r="G7" s="8"/>
      <c r="H7" s="8"/>
      <c r="I7" s="8"/>
    </row>
    <row r="8" spans="2:14">
      <c r="B8" s="2" t="s">
        <v>295</v>
      </c>
    </row>
    <row r="9" spans="2:14" ht="57" customHeight="1">
      <c r="B9" s="141" t="s">
        <v>89</v>
      </c>
      <c r="C9" s="76" t="s">
        <v>296</v>
      </c>
      <c r="D9" s="76" t="s">
        <v>297</v>
      </c>
      <c r="E9" s="75" t="s">
        <v>167</v>
      </c>
    </row>
    <row r="10" spans="2:14" hidden="1">
      <c r="B10" s="74" t="s">
        <v>88</v>
      </c>
      <c r="C10" s="74"/>
      <c r="D10" s="74"/>
      <c r="E10" s="74">
        <f>SUM(C10:D10)</f>
        <v>0</v>
      </c>
    </row>
    <row r="11" spans="2:14" hidden="1">
      <c r="B11" s="74">
        <v>1</v>
      </c>
      <c r="C11" s="74"/>
      <c r="D11" s="74"/>
      <c r="E11" s="74">
        <f>D11+C11</f>
        <v>0</v>
      </c>
    </row>
    <row r="12" spans="2:14" hidden="1">
      <c r="B12" s="74">
        <v>2</v>
      </c>
      <c r="C12" s="74"/>
      <c r="D12" s="74"/>
      <c r="E12" s="74">
        <f t="shared" ref="E12:E24" si="0">D12+C12</f>
        <v>0</v>
      </c>
    </row>
    <row r="13" spans="2:14" hidden="1">
      <c r="B13" s="74">
        <v>3</v>
      </c>
      <c r="C13" s="74"/>
      <c r="D13" s="74"/>
      <c r="E13" s="74">
        <f t="shared" si="0"/>
        <v>0</v>
      </c>
    </row>
    <row r="14" spans="2:14" hidden="1">
      <c r="B14" s="74">
        <v>4</v>
      </c>
      <c r="C14" s="74"/>
      <c r="D14" s="74"/>
      <c r="E14" s="74">
        <f t="shared" si="0"/>
        <v>0</v>
      </c>
    </row>
    <row r="15" spans="2:14" hidden="1">
      <c r="B15" s="74">
        <v>5</v>
      </c>
      <c r="C15" s="74"/>
      <c r="D15" s="74"/>
      <c r="E15" s="74">
        <f t="shared" si="0"/>
        <v>0</v>
      </c>
    </row>
    <row r="16" spans="2:14" hidden="1">
      <c r="B16" s="74">
        <v>6</v>
      </c>
      <c r="C16" s="74"/>
      <c r="D16" s="74"/>
      <c r="E16" s="74">
        <f t="shared" si="0"/>
        <v>0</v>
      </c>
    </row>
    <row r="17" spans="2:10" hidden="1">
      <c r="B17" s="74">
        <v>7</v>
      </c>
      <c r="C17" s="74"/>
      <c r="D17" s="74"/>
      <c r="E17" s="74">
        <f t="shared" si="0"/>
        <v>0</v>
      </c>
    </row>
    <row r="18" spans="2:10" hidden="1">
      <c r="B18" s="74">
        <v>8</v>
      </c>
      <c r="C18" s="74"/>
      <c r="D18" s="74"/>
      <c r="E18" s="74">
        <f t="shared" si="0"/>
        <v>0</v>
      </c>
    </row>
    <row r="19" spans="2:10" hidden="1">
      <c r="B19" s="74">
        <v>9</v>
      </c>
      <c r="C19" s="74"/>
      <c r="D19" s="74"/>
      <c r="E19" s="74">
        <f t="shared" si="0"/>
        <v>0</v>
      </c>
    </row>
    <row r="20" spans="2:10" hidden="1">
      <c r="B20" s="74">
        <v>10</v>
      </c>
      <c r="C20" s="74"/>
      <c r="D20" s="74"/>
      <c r="E20" s="74">
        <f t="shared" si="0"/>
        <v>0</v>
      </c>
    </row>
    <row r="21" spans="2:10">
      <c r="B21" s="74">
        <v>11</v>
      </c>
      <c r="C21" s="74"/>
      <c r="D21" s="74"/>
      <c r="E21" s="74">
        <f t="shared" si="0"/>
        <v>0</v>
      </c>
    </row>
    <row r="22" spans="2:10" hidden="1">
      <c r="B22" s="74">
        <v>12</v>
      </c>
      <c r="C22" s="74"/>
      <c r="D22" s="74"/>
      <c r="E22" s="74">
        <f t="shared" si="0"/>
        <v>0</v>
      </c>
    </row>
    <row r="23" spans="2:10" hidden="1">
      <c r="B23" s="74" t="s">
        <v>94</v>
      </c>
      <c r="C23" s="74"/>
      <c r="D23" s="74"/>
      <c r="E23" s="74">
        <f t="shared" si="0"/>
        <v>0</v>
      </c>
    </row>
    <row r="24" spans="2:10" hidden="1">
      <c r="B24" s="74" t="s">
        <v>7</v>
      </c>
      <c r="C24" s="75">
        <f>C23+C22+C21+C20+C19+C18+C17+C16+C15+C14+C13+C12+C11+C10</f>
        <v>0</v>
      </c>
      <c r="D24" s="75">
        <f>D23+D22+D21+D20+D19+D18+D17+D16+D15+D14+D13+D12+D11+D10</f>
        <v>0</v>
      </c>
      <c r="E24" s="74">
        <f t="shared" si="0"/>
        <v>0</v>
      </c>
    </row>
    <row r="25" spans="2:10">
      <c r="B25" s="5"/>
    </row>
    <row r="26" spans="2:10">
      <c r="B26" s="72" t="s">
        <v>322</v>
      </c>
    </row>
    <row r="27" spans="2:10" ht="77" customHeight="1">
      <c r="B27" s="173" t="s">
        <v>89</v>
      </c>
      <c r="C27" s="75" t="s">
        <v>0</v>
      </c>
      <c r="D27" s="75" t="s">
        <v>1</v>
      </c>
      <c r="E27" s="75" t="s">
        <v>2</v>
      </c>
      <c r="F27" s="75" t="s">
        <v>3</v>
      </c>
      <c r="G27" s="75" t="s">
        <v>4</v>
      </c>
      <c r="H27" s="75" t="s">
        <v>5</v>
      </c>
      <c r="I27" s="75" t="s">
        <v>6</v>
      </c>
      <c r="J27" s="165" t="s">
        <v>167</v>
      </c>
    </row>
    <row r="28" spans="2:10" ht="17.5" customHeight="1">
      <c r="B28" s="174"/>
      <c r="C28" s="28" t="s">
        <v>113</v>
      </c>
      <c r="D28" s="28" t="s">
        <v>114</v>
      </c>
      <c r="E28" s="28" t="s">
        <v>115</v>
      </c>
      <c r="F28" s="28" t="s">
        <v>116</v>
      </c>
      <c r="G28" s="28" t="s">
        <v>117</v>
      </c>
      <c r="H28" s="28" t="s">
        <v>118</v>
      </c>
      <c r="I28" s="28" t="s">
        <v>119</v>
      </c>
      <c r="J28" s="166"/>
    </row>
    <row r="29" spans="2:10" ht="18" hidden="1" customHeight="1">
      <c r="B29" s="74" t="s">
        <v>88</v>
      </c>
      <c r="C29" s="75"/>
      <c r="D29" s="75"/>
      <c r="E29" s="75"/>
      <c r="F29" s="75"/>
      <c r="G29" s="75"/>
      <c r="H29" s="75"/>
      <c r="I29" s="75"/>
      <c r="J29" s="74">
        <f>SUM(C29:I29)</f>
        <v>0</v>
      </c>
    </row>
    <row r="30" spans="2:10" ht="18" hidden="1" customHeight="1">
      <c r="B30" s="74">
        <v>1</v>
      </c>
      <c r="C30" s="75"/>
      <c r="D30" s="75"/>
      <c r="E30" s="75"/>
      <c r="F30" s="75"/>
      <c r="G30" s="75"/>
      <c r="H30" s="75"/>
      <c r="I30" s="75"/>
      <c r="J30" s="74">
        <f t="shared" ref="J30:J43" si="1">I30+H30+G30+F30+E30+D30+C30</f>
        <v>0</v>
      </c>
    </row>
    <row r="31" spans="2:10" ht="18" hidden="1" customHeight="1">
      <c r="B31" s="74">
        <v>2</v>
      </c>
      <c r="C31" s="75"/>
      <c r="D31" s="75"/>
      <c r="E31" s="75"/>
      <c r="F31" s="75"/>
      <c r="G31" s="75"/>
      <c r="H31" s="75"/>
      <c r="I31" s="75"/>
      <c r="J31" s="74">
        <f t="shared" si="1"/>
        <v>0</v>
      </c>
    </row>
    <row r="32" spans="2:10" ht="18" hidden="1" customHeight="1">
      <c r="B32" s="74">
        <v>3</v>
      </c>
      <c r="C32" s="75"/>
      <c r="D32" s="75"/>
      <c r="E32" s="75"/>
      <c r="F32" s="75"/>
      <c r="G32" s="75"/>
      <c r="H32" s="75"/>
      <c r="I32" s="75"/>
      <c r="J32" s="74">
        <f t="shared" si="1"/>
        <v>0</v>
      </c>
    </row>
    <row r="33" spans="2:10" ht="18" hidden="1" customHeight="1">
      <c r="B33" s="74">
        <v>4</v>
      </c>
      <c r="C33" s="75"/>
      <c r="D33" s="75"/>
      <c r="E33" s="75"/>
      <c r="F33" s="75"/>
      <c r="G33" s="75"/>
      <c r="H33" s="75"/>
      <c r="I33" s="75"/>
      <c r="J33" s="74">
        <f t="shared" si="1"/>
        <v>0</v>
      </c>
    </row>
    <row r="34" spans="2:10" ht="18" hidden="1" customHeight="1">
      <c r="B34" s="74">
        <v>5</v>
      </c>
      <c r="C34" s="75"/>
      <c r="D34" s="75"/>
      <c r="E34" s="75"/>
      <c r="F34" s="75"/>
      <c r="G34" s="75"/>
      <c r="H34" s="75"/>
      <c r="I34" s="75"/>
      <c r="J34" s="74">
        <f t="shared" si="1"/>
        <v>0</v>
      </c>
    </row>
    <row r="35" spans="2:10" ht="18" hidden="1" customHeight="1">
      <c r="B35" s="74">
        <v>6</v>
      </c>
      <c r="C35" s="75"/>
      <c r="D35" s="75"/>
      <c r="E35" s="75"/>
      <c r="F35" s="75"/>
      <c r="G35" s="75"/>
      <c r="H35" s="75"/>
      <c r="I35" s="75"/>
      <c r="J35" s="74">
        <f t="shared" si="1"/>
        <v>0</v>
      </c>
    </row>
    <row r="36" spans="2:10" ht="18" hidden="1" customHeight="1">
      <c r="B36" s="74">
        <v>7</v>
      </c>
      <c r="C36" s="75"/>
      <c r="D36" s="75"/>
      <c r="E36" s="75"/>
      <c r="F36" s="75"/>
      <c r="G36" s="75"/>
      <c r="H36" s="75"/>
      <c r="I36" s="75"/>
      <c r="J36" s="74">
        <f t="shared" si="1"/>
        <v>0</v>
      </c>
    </row>
    <row r="37" spans="2:10" ht="18" hidden="1" customHeight="1">
      <c r="B37" s="74">
        <v>8</v>
      </c>
      <c r="C37" s="75"/>
      <c r="D37" s="75"/>
      <c r="E37" s="75"/>
      <c r="F37" s="75"/>
      <c r="G37" s="75"/>
      <c r="H37" s="75"/>
      <c r="I37" s="75"/>
      <c r="J37" s="74">
        <f t="shared" si="1"/>
        <v>0</v>
      </c>
    </row>
    <row r="38" spans="2:10" ht="18" hidden="1" customHeight="1">
      <c r="B38" s="74">
        <v>9</v>
      </c>
      <c r="C38" s="75"/>
      <c r="D38" s="75"/>
      <c r="E38" s="75"/>
      <c r="F38" s="75"/>
      <c r="G38" s="75"/>
      <c r="H38" s="75"/>
      <c r="I38" s="75"/>
      <c r="J38" s="74">
        <f t="shared" si="1"/>
        <v>0</v>
      </c>
    </row>
    <row r="39" spans="2:10" ht="18" hidden="1" customHeight="1">
      <c r="B39" s="74">
        <v>10</v>
      </c>
      <c r="C39" s="75"/>
      <c r="D39" s="75"/>
      <c r="E39" s="75"/>
      <c r="F39" s="75"/>
      <c r="G39" s="75"/>
      <c r="H39" s="75"/>
      <c r="I39" s="75"/>
      <c r="J39" s="74">
        <f t="shared" si="1"/>
        <v>0</v>
      </c>
    </row>
    <row r="40" spans="2:10" ht="18" customHeight="1">
      <c r="B40" s="74">
        <v>11</v>
      </c>
      <c r="C40" s="75"/>
      <c r="D40" s="75"/>
      <c r="E40" s="75"/>
      <c r="F40" s="75"/>
      <c r="G40" s="75"/>
      <c r="H40" s="75"/>
      <c r="I40" s="75"/>
      <c r="J40" s="74">
        <f t="shared" si="1"/>
        <v>0</v>
      </c>
    </row>
    <row r="41" spans="2:10" ht="18" hidden="1" customHeight="1">
      <c r="B41" s="74">
        <v>12</v>
      </c>
      <c r="C41" s="75"/>
      <c r="D41" s="75"/>
      <c r="E41" s="75"/>
      <c r="F41" s="75"/>
      <c r="G41" s="75"/>
      <c r="H41" s="75"/>
      <c r="I41" s="75"/>
      <c r="J41" s="74">
        <f t="shared" si="1"/>
        <v>0</v>
      </c>
    </row>
    <row r="42" spans="2:10" ht="18" hidden="1" customHeight="1">
      <c r="B42" s="74" t="s">
        <v>94</v>
      </c>
      <c r="C42" s="75"/>
      <c r="D42" s="75"/>
      <c r="E42" s="75"/>
      <c r="F42" s="75"/>
      <c r="G42" s="75"/>
      <c r="H42" s="75"/>
      <c r="I42" s="75"/>
      <c r="J42" s="74">
        <f t="shared" si="1"/>
        <v>0</v>
      </c>
    </row>
    <row r="43" spans="2:10" ht="18" hidden="1" customHeight="1">
      <c r="B43" s="74" t="s">
        <v>7</v>
      </c>
      <c r="C43" s="75">
        <f>C42+C41+C40+C39+C38+C37+C36+C35+C34+C33+C32+C31+C30+C29</f>
        <v>0</v>
      </c>
      <c r="D43" s="75">
        <f t="shared" ref="D43:I43" si="2">D42+D41+D40+D39+D38+D37+D36+D35+D34+D33+D32+D31+D30+D29</f>
        <v>0</v>
      </c>
      <c r="E43" s="75">
        <f t="shared" si="2"/>
        <v>0</v>
      </c>
      <c r="F43" s="75">
        <f t="shared" si="2"/>
        <v>0</v>
      </c>
      <c r="G43" s="75">
        <f t="shared" si="2"/>
        <v>0</v>
      </c>
      <c r="H43" s="75">
        <f t="shared" si="2"/>
        <v>0</v>
      </c>
      <c r="I43" s="75">
        <f t="shared" si="2"/>
        <v>0</v>
      </c>
      <c r="J43" s="74">
        <f t="shared" si="1"/>
        <v>0</v>
      </c>
    </row>
    <row r="45" spans="2:10">
      <c r="B45" s="2" t="s">
        <v>219</v>
      </c>
    </row>
    <row r="46" spans="2:10" ht="57" customHeight="1">
      <c r="B46" s="141" t="s">
        <v>89</v>
      </c>
      <c r="C46" s="76" t="s">
        <v>8</v>
      </c>
      <c r="D46" s="76" t="s">
        <v>9</v>
      </c>
      <c r="E46" s="75" t="s">
        <v>167</v>
      </c>
    </row>
    <row r="47" spans="2:10" hidden="1">
      <c r="B47" s="74" t="s">
        <v>88</v>
      </c>
      <c r="C47" s="74"/>
      <c r="D47" s="74"/>
      <c r="E47" s="74">
        <f>SUM(C47:D47)</f>
        <v>0</v>
      </c>
    </row>
    <row r="48" spans="2:10" hidden="1">
      <c r="B48" s="74">
        <v>1</v>
      </c>
      <c r="C48" s="74"/>
      <c r="D48" s="74"/>
      <c r="E48" s="74">
        <f>D48+C48</f>
        <v>0</v>
      </c>
    </row>
    <row r="49" spans="2:10" hidden="1">
      <c r="B49" s="74">
        <v>2</v>
      </c>
      <c r="C49" s="74"/>
      <c r="D49" s="74"/>
      <c r="E49" s="74">
        <f t="shared" ref="E49:E61" si="3">D49+C49</f>
        <v>0</v>
      </c>
    </row>
    <row r="50" spans="2:10" hidden="1">
      <c r="B50" s="74">
        <v>3</v>
      </c>
      <c r="C50" s="74"/>
      <c r="D50" s="74"/>
      <c r="E50" s="74">
        <f t="shared" si="3"/>
        <v>0</v>
      </c>
    </row>
    <row r="51" spans="2:10" hidden="1">
      <c r="B51" s="74">
        <v>4</v>
      </c>
      <c r="C51" s="74"/>
      <c r="D51" s="74"/>
      <c r="E51" s="74">
        <f t="shared" si="3"/>
        <v>0</v>
      </c>
    </row>
    <row r="52" spans="2:10" hidden="1">
      <c r="B52" s="74">
        <v>5</v>
      </c>
      <c r="C52" s="74"/>
      <c r="D52" s="74"/>
      <c r="E52" s="74">
        <f t="shared" si="3"/>
        <v>0</v>
      </c>
    </row>
    <row r="53" spans="2:10" hidden="1">
      <c r="B53" s="74">
        <v>6</v>
      </c>
      <c r="C53" s="74"/>
      <c r="D53" s="74"/>
      <c r="E53" s="74">
        <f t="shared" si="3"/>
        <v>0</v>
      </c>
    </row>
    <row r="54" spans="2:10" hidden="1">
      <c r="B54" s="74">
        <v>7</v>
      </c>
      <c r="C54" s="74"/>
      <c r="D54" s="74"/>
      <c r="E54" s="74">
        <f t="shared" si="3"/>
        <v>0</v>
      </c>
    </row>
    <row r="55" spans="2:10" hidden="1">
      <c r="B55" s="74">
        <v>8</v>
      </c>
      <c r="C55" s="74"/>
      <c r="D55" s="74"/>
      <c r="E55" s="74">
        <f t="shared" si="3"/>
        <v>0</v>
      </c>
    </row>
    <row r="56" spans="2:10" hidden="1">
      <c r="B56" s="74">
        <v>9</v>
      </c>
      <c r="C56" s="74"/>
      <c r="D56" s="74"/>
      <c r="E56" s="74">
        <f t="shared" si="3"/>
        <v>0</v>
      </c>
    </row>
    <row r="57" spans="2:10" hidden="1">
      <c r="B57" s="74">
        <v>10</v>
      </c>
      <c r="C57" s="74"/>
      <c r="D57" s="74"/>
      <c r="E57" s="74">
        <f t="shared" si="3"/>
        <v>0</v>
      </c>
    </row>
    <row r="58" spans="2:10">
      <c r="B58" s="74">
        <v>11</v>
      </c>
      <c r="C58" s="74"/>
      <c r="D58" s="74"/>
      <c r="E58" s="74">
        <f t="shared" si="3"/>
        <v>0</v>
      </c>
    </row>
    <row r="59" spans="2:10" hidden="1">
      <c r="B59" s="74">
        <v>12</v>
      </c>
      <c r="C59" s="74"/>
      <c r="D59" s="74"/>
      <c r="E59" s="74">
        <f t="shared" si="3"/>
        <v>0</v>
      </c>
    </row>
    <row r="60" spans="2:10" hidden="1">
      <c r="B60" s="74" t="s">
        <v>94</v>
      </c>
      <c r="C60" s="74"/>
      <c r="D60" s="74"/>
      <c r="E60" s="74">
        <f t="shared" si="3"/>
        <v>0</v>
      </c>
    </row>
    <row r="61" spans="2:10" hidden="1">
      <c r="B61" s="74" t="s">
        <v>7</v>
      </c>
      <c r="C61" s="75">
        <f>C60+C59+C58+C57+C56+C55+C54+C53+C52+C51+C50+C49+C48+C47</f>
        <v>0</v>
      </c>
      <c r="D61" s="75">
        <f>D60+D59+D58+D57+D56+D55+D54+D53+D52+D51+D50+D49+D48+D47</f>
        <v>0</v>
      </c>
      <c r="E61" s="74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41" t="s">
        <v>89</v>
      </c>
      <c r="C64" s="99" t="s">
        <v>298</v>
      </c>
      <c r="D64" s="99" t="s">
        <v>299</v>
      </c>
      <c r="E64" s="99" t="s">
        <v>300</v>
      </c>
      <c r="F64" s="99" t="s">
        <v>301</v>
      </c>
      <c r="G64" s="99" t="s">
        <v>302</v>
      </c>
      <c r="H64" s="99" t="s">
        <v>303</v>
      </c>
      <c r="I64" s="99" t="s">
        <v>343</v>
      </c>
      <c r="J64" s="75" t="s">
        <v>167</v>
      </c>
    </row>
    <row r="65" spans="2:10" hidden="1">
      <c r="B65" s="74" t="s">
        <v>88</v>
      </c>
      <c r="C65" s="16"/>
      <c r="D65" s="16"/>
      <c r="E65" s="16"/>
      <c r="F65" s="16"/>
      <c r="G65" s="16"/>
      <c r="H65" s="16"/>
      <c r="I65" s="16"/>
      <c r="J65" s="74">
        <f>SUM(C65:I65)</f>
        <v>0</v>
      </c>
    </row>
    <row r="66" spans="2:10" hidden="1">
      <c r="B66" s="74">
        <v>1</v>
      </c>
      <c r="C66" s="16"/>
      <c r="D66" s="16"/>
      <c r="E66" s="16"/>
      <c r="F66" s="16"/>
      <c r="G66" s="16"/>
      <c r="H66" s="16"/>
      <c r="I66" s="16"/>
      <c r="J66" s="74">
        <f t="shared" ref="J66:J79" si="4">I66+H66+G66+F66+E66+D66+C66</f>
        <v>0</v>
      </c>
    </row>
    <row r="67" spans="2:10" hidden="1">
      <c r="B67" s="74">
        <v>2</v>
      </c>
      <c r="C67" s="16"/>
      <c r="D67" s="16"/>
      <c r="E67" s="16"/>
      <c r="F67" s="16"/>
      <c r="G67" s="16"/>
      <c r="H67" s="16"/>
      <c r="I67" s="16"/>
      <c r="J67" s="74">
        <f t="shared" si="4"/>
        <v>0</v>
      </c>
    </row>
    <row r="68" spans="2:10" hidden="1">
      <c r="B68" s="74">
        <v>3</v>
      </c>
      <c r="C68" s="16"/>
      <c r="D68" s="16"/>
      <c r="E68" s="16"/>
      <c r="F68" s="16"/>
      <c r="G68" s="16"/>
      <c r="H68" s="16"/>
      <c r="I68" s="16"/>
      <c r="J68" s="74">
        <f t="shared" si="4"/>
        <v>0</v>
      </c>
    </row>
    <row r="69" spans="2:10" hidden="1">
      <c r="B69" s="74">
        <v>4</v>
      </c>
      <c r="C69" s="16"/>
      <c r="D69" s="16"/>
      <c r="E69" s="16"/>
      <c r="F69" s="16"/>
      <c r="G69" s="16"/>
      <c r="H69" s="16"/>
      <c r="I69" s="16"/>
      <c r="J69" s="74">
        <f t="shared" si="4"/>
        <v>0</v>
      </c>
    </row>
    <row r="70" spans="2:10" hidden="1">
      <c r="B70" s="74">
        <v>5</v>
      </c>
      <c r="C70" s="16"/>
      <c r="D70" s="16"/>
      <c r="E70" s="16"/>
      <c r="F70" s="16"/>
      <c r="G70" s="16"/>
      <c r="H70" s="16"/>
      <c r="I70" s="16"/>
      <c r="J70" s="74">
        <f t="shared" si="4"/>
        <v>0</v>
      </c>
    </row>
    <row r="71" spans="2:10" hidden="1">
      <c r="B71" s="74">
        <v>6</v>
      </c>
      <c r="C71" s="16"/>
      <c r="D71" s="16"/>
      <c r="E71" s="16"/>
      <c r="F71" s="16"/>
      <c r="G71" s="16"/>
      <c r="H71" s="16"/>
      <c r="I71" s="16"/>
      <c r="J71" s="74">
        <f t="shared" si="4"/>
        <v>0</v>
      </c>
    </row>
    <row r="72" spans="2:10" hidden="1">
      <c r="B72" s="74">
        <v>7</v>
      </c>
      <c r="C72" s="16"/>
      <c r="D72" s="16"/>
      <c r="E72" s="16"/>
      <c r="F72" s="16"/>
      <c r="G72" s="16"/>
      <c r="H72" s="16"/>
      <c r="I72" s="16"/>
      <c r="J72" s="74">
        <f t="shared" si="4"/>
        <v>0</v>
      </c>
    </row>
    <row r="73" spans="2:10" hidden="1">
      <c r="B73" s="74">
        <v>8</v>
      </c>
      <c r="C73" s="16"/>
      <c r="D73" s="16"/>
      <c r="E73" s="16"/>
      <c r="F73" s="16"/>
      <c r="G73" s="16"/>
      <c r="H73" s="16"/>
      <c r="I73" s="16"/>
      <c r="J73" s="74">
        <f t="shared" si="4"/>
        <v>0</v>
      </c>
    </row>
    <row r="74" spans="2:10" hidden="1">
      <c r="B74" s="74">
        <v>9</v>
      </c>
      <c r="C74" s="16"/>
      <c r="D74" s="16"/>
      <c r="E74" s="16"/>
      <c r="F74" s="16"/>
      <c r="G74" s="16"/>
      <c r="H74" s="16"/>
      <c r="I74" s="16"/>
      <c r="J74" s="74">
        <f t="shared" si="4"/>
        <v>0</v>
      </c>
    </row>
    <row r="75" spans="2:10" hidden="1">
      <c r="B75" s="74">
        <v>10</v>
      </c>
      <c r="C75" s="16"/>
      <c r="D75" s="16"/>
      <c r="E75" s="16"/>
      <c r="F75" s="16"/>
      <c r="G75" s="16"/>
      <c r="H75" s="16"/>
      <c r="I75" s="16"/>
      <c r="J75" s="74">
        <f t="shared" si="4"/>
        <v>0</v>
      </c>
    </row>
    <row r="76" spans="2:10">
      <c r="B76" s="74">
        <v>11</v>
      </c>
      <c r="C76" s="16"/>
      <c r="D76" s="16"/>
      <c r="E76" s="16"/>
      <c r="F76" s="16"/>
      <c r="G76" s="16"/>
      <c r="H76" s="16"/>
      <c r="I76" s="16"/>
      <c r="J76" s="74">
        <f t="shared" si="4"/>
        <v>0</v>
      </c>
    </row>
    <row r="77" spans="2:10" hidden="1">
      <c r="B77" s="74">
        <v>12</v>
      </c>
      <c r="C77" s="16"/>
      <c r="D77" s="16"/>
      <c r="E77" s="16"/>
      <c r="F77" s="16"/>
      <c r="G77" s="16"/>
      <c r="H77" s="16"/>
      <c r="I77" s="16"/>
      <c r="J77" s="74">
        <f t="shared" si="4"/>
        <v>0</v>
      </c>
    </row>
    <row r="78" spans="2:10" hidden="1">
      <c r="B78" s="74" t="s">
        <v>94</v>
      </c>
      <c r="C78" s="16"/>
      <c r="D78" s="16"/>
      <c r="E78" s="16"/>
      <c r="F78" s="16"/>
      <c r="G78" s="16"/>
      <c r="H78" s="16"/>
      <c r="I78" s="16"/>
      <c r="J78" s="74">
        <f t="shared" si="4"/>
        <v>0</v>
      </c>
    </row>
    <row r="79" spans="2:10" hidden="1">
      <c r="B79" s="74" t="s">
        <v>7</v>
      </c>
      <c r="C79" s="75">
        <f>C78+C77+C76+C75+C74+C73+C72+C71+C70+C69+C68+C67+C66+C65</f>
        <v>0</v>
      </c>
      <c r="D79" s="75">
        <f t="shared" ref="D79:I79" si="5">D78+D77+D76+D75+D74+D73+D72+D71+D70+D69+D68+D67+D66+D65</f>
        <v>0</v>
      </c>
      <c r="E79" s="75">
        <f t="shared" si="5"/>
        <v>0</v>
      </c>
      <c r="F79" s="75">
        <f t="shared" si="5"/>
        <v>0</v>
      </c>
      <c r="G79" s="75">
        <f t="shared" si="5"/>
        <v>0</v>
      </c>
      <c r="H79" s="75">
        <f t="shared" si="5"/>
        <v>0</v>
      </c>
      <c r="I79" s="75">
        <f t="shared" si="5"/>
        <v>0</v>
      </c>
      <c r="J79" s="74">
        <f t="shared" si="4"/>
        <v>0</v>
      </c>
    </row>
    <row r="81" spans="2:19" s="2" customFormat="1">
      <c r="B81" s="2" t="s">
        <v>221</v>
      </c>
    </row>
    <row r="82" spans="2:19" ht="85">
      <c r="B82" s="167" t="s">
        <v>89</v>
      </c>
      <c r="C82" s="75" t="s">
        <v>10</v>
      </c>
      <c r="D82" s="75" t="s">
        <v>11</v>
      </c>
      <c r="E82" s="75" t="s">
        <v>12</v>
      </c>
      <c r="F82" s="75" t="s">
        <v>13</v>
      </c>
      <c r="G82" s="75" t="s">
        <v>16</v>
      </c>
      <c r="H82" s="75" t="s">
        <v>14</v>
      </c>
      <c r="I82" s="75" t="s">
        <v>15</v>
      </c>
      <c r="J82" s="24" t="s">
        <v>17</v>
      </c>
      <c r="K82" s="75" t="s">
        <v>18</v>
      </c>
      <c r="L82" s="75" t="s">
        <v>20</v>
      </c>
      <c r="M82" s="75" t="s">
        <v>19</v>
      </c>
      <c r="N82" s="75" t="s">
        <v>21</v>
      </c>
      <c r="O82" s="75" t="s">
        <v>22</v>
      </c>
      <c r="P82" s="75" t="s">
        <v>23</v>
      </c>
      <c r="Q82" s="75" t="s">
        <v>25</v>
      </c>
      <c r="R82" s="75" t="s">
        <v>24</v>
      </c>
      <c r="S82" s="165" t="s">
        <v>167</v>
      </c>
    </row>
    <row r="83" spans="2:19" ht="17">
      <c r="B83" s="168"/>
      <c r="C83" s="25" t="s">
        <v>95</v>
      </c>
      <c r="D83" s="25" t="s">
        <v>96</v>
      </c>
      <c r="E83" s="25" t="s">
        <v>97</v>
      </c>
      <c r="F83" s="25" t="s">
        <v>98</v>
      </c>
      <c r="G83" s="25" t="s">
        <v>99</v>
      </c>
      <c r="H83" s="25" t="s">
        <v>100</v>
      </c>
      <c r="I83" s="25" t="s">
        <v>101</v>
      </c>
      <c r="J83" s="25" t="s">
        <v>102</v>
      </c>
      <c r="K83" s="25" t="s">
        <v>103</v>
      </c>
      <c r="L83" s="25" t="s">
        <v>104</v>
      </c>
      <c r="M83" s="25" t="s">
        <v>105</v>
      </c>
      <c r="N83" s="25" t="s">
        <v>106</v>
      </c>
      <c r="O83" s="25" t="s">
        <v>107</v>
      </c>
      <c r="P83" s="25" t="s">
        <v>108</v>
      </c>
      <c r="Q83" s="25" t="s">
        <v>109</v>
      </c>
      <c r="R83" s="25" t="s">
        <v>110</v>
      </c>
      <c r="S83" s="166"/>
    </row>
    <row r="84" spans="2:19" hidden="1">
      <c r="B84" s="74" t="s">
        <v>88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>
        <f>SUM(C84:R84)</f>
        <v>0</v>
      </c>
    </row>
    <row r="85" spans="2:19" hidden="1">
      <c r="B85" s="74">
        <v>1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>
        <f>SUM(C85:R85)</f>
        <v>0</v>
      </c>
    </row>
    <row r="86" spans="2:19" hidden="1">
      <c r="B86" s="74">
        <v>2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>
        <f t="shared" ref="S86:S98" si="6">SUM(C86:R86)</f>
        <v>0</v>
      </c>
    </row>
    <row r="87" spans="2:19" hidden="1">
      <c r="B87" s="74">
        <v>3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>
        <f t="shared" si="6"/>
        <v>0</v>
      </c>
    </row>
    <row r="88" spans="2:19" hidden="1">
      <c r="B88" s="74">
        <v>4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>
        <f t="shared" si="6"/>
        <v>0</v>
      </c>
    </row>
    <row r="89" spans="2:19" hidden="1">
      <c r="B89" s="74">
        <v>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>
        <f t="shared" si="6"/>
        <v>0</v>
      </c>
    </row>
    <row r="90" spans="2:19" hidden="1">
      <c r="B90" s="74">
        <v>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>
        <f t="shared" si="6"/>
        <v>0</v>
      </c>
    </row>
    <row r="91" spans="2:19" hidden="1">
      <c r="B91" s="74">
        <v>7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>
        <f t="shared" si="6"/>
        <v>0</v>
      </c>
    </row>
    <row r="92" spans="2:19" hidden="1">
      <c r="B92" s="74">
        <v>8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>
        <f t="shared" si="6"/>
        <v>0</v>
      </c>
    </row>
    <row r="93" spans="2:19" hidden="1">
      <c r="B93" s="74">
        <v>9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>
        <f t="shared" si="6"/>
        <v>0</v>
      </c>
    </row>
    <row r="94" spans="2:19" hidden="1">
      <c r="B94" s="74">
        <v>10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>
        <f t="shared" si="6"/>
        <v>0</v>
      </c>
    </row>
    <row r="95" spans="2:19">
      <c r="B95" s="74">
        <v>11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>
        <f t="shared" si="6"/>
        <v>0</v>
      </c>
    </row>
    <row r="96" spans="2:19" hidden="1">
      <c r="B96" s="74">
        <v>12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>
        <f t="shared" si="6"/>
        <v>0</v>
      </c>
    </row>
    <row r="97" spans="2:19" hidden="1">
      <c r="B97" s="74" t="s">
        <v>94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>
        <f t="shared" si="6"/>
        <v>0</v>
      </c>
    </row>
    <row r="98" spans="2:19" hidden="1">
      <c r="B98" s="74" t="s">
        <v>7</v>
      </c>
      <c r="C98" s="75">
        <f>C97+C96+C95+C94+C93+C92+C91+C90+C89+C88+C87+C86+C85+C84</f>
        <v>0</v>
      </c>
      <c r="D98" s="75">
        <f t="shared" ref="D98:R98" si="7">D97+D96+D95+D94+D93+D92+D91+D90+D89+D88+D87+D86+D85+D84</f>
        <v>0</v>
      </c>
      <c r="E98" s="75">
        <f t="shared" si="7"/>
        <v>0</v>
      </c>
      <c r="F98" s="75">
        <f t="shared" si="7"/>
        <v>0</v>
      </c>
      <c r="G98" s="75">
        <f t="shared" si="7"/>
        <v>0</v>
      </c>
      <c r="H98" s="75">
        <f t="shared" si="7"/>
        <v>0</v>
      </c>
      <c r="I98" s="75">
        <f t="shared" si="7"/>
        <v>0</v>
      </c>
      <c r="J98" s="75">
        <f t="shared" si="7"/>
        <v>0</v>
      </c>
      <c r="K98" s="75">
        <f t="shared" si="7"/>
        <v>0</v>
      </c>
      <c r="L98" s="75">
        <f t="shared" si="7"/>
        <v>0</v>
      </c>
      <c r="M98" s="75">
        <f t="shared" si="7"/>
        <v>0</v>
      </c>
      <c r="N98" s="75">
        <f t="shared" si="7"/>
        <v>0</v>
      </c>
      <c r="O98" s="75">
        <f t="shared" si="7"/>
        <v>0</v>
      </c>
      <c r="P98" s="75">
        <f t="shared" si="7"/>
        <v>0</v>
      </c>
      <c r="Q98" s="75">
        <f t="shared" si="7"/>
        <v>0</v>
      </c>
      <c r="R98" s="75">
        <f t="shared" si="7"/>
        <v>0</v>
      </c>
      <c r="S98" s="16">
        <f t="shared" si="6"/>
        <v>0</v>
      </c>
    </row>
    <row r="100" spans="2:19" s="2" customFormat="1">
      <c r="B100" s="9" t="s">
        <v>222</v>
      </c>
    </row>
    <row r="101" spans="2:19" ht="68" customHeight="1">
      <c r="B101" s="167" t="s">
        <v>89</v>
      </c>
      <c r="C101" s="75" t="s">
        <v>26</v>
      </c>
      <c r="D101" s="75" t="s">
        <v>27</v>
      </c>
      <c r="E101" s="75" t="s">
        <v>28</v>
      </c>
      <c r="F101" s="75" t="s">
        <v>29</v>
      </c>
      <c r="G101" s="75" t="s">
        <v>30</v>
      </c>
      <c r="H101" s="75" t="s">
        <v>31</v>
      </c>
      <c r="I101" s="75" t="s">
        <v>32</v>
      </c>
      <c r="J101" s="75" t="s">
        <v>33</v>
      </c>
      <c r="K101" s="75" t="s">
        <v>34</v>
      </c>
      <c r="L101" s="75" t="s">
        <v>35</v>
      </c>
      <c r="M101" s="75" t="s">
        <v>246</v>
      </c>
      <c r="N101" s="75" t="s">
        <v>247</v>
      </c>
      <c r="O101" s="75" t="s">
        <v>24</v>
      </c>
      <c r="P101" s="165" t="s">
        <v>167</v>
      </c>
    </row>
    <row r="102" spans="2:19" ht="19">
      <c r="B102" s="168"/>
      <c r="C102" s="28" t="s">
        <v>233</v>
      </c>
      <c r="D102" s="28" t="s">
        <v>234</v>
      </c>
      <c r="E102" s="28" t="s">
        <v>235</v>
      </c>
      <c r="F102" s="28" t="s">
        <v>236</v>
      </c>
      <c r="G102" s="28" t="s">
        <v>237</v>
      </c>
      <c r="H102" s="28" t="s">
        <v>238</v>
      </c>
      <c r="I102" s="28" t="s">
        <v>239</v>
      </c>
      <c r="J102" s="28" t="s">
        <v>240</v>
      </c>
      <c r="K102" s="28" t="s">
        <v>241</v>
      </c>
      <c r="L102" s="28" t="s">
        <v>242</v>
      </c>
      <c r="M102" s="28" t="s">
        <v>243</v>
      </c>
      <c r="N102" s="28" t="s">
        <v>244</v>
      </c>
      <c r="O102" s="28" t="s">
        <v>245</v>
      </c>
      <c r="P102" s="166"/>
    </row>
    <row r="103" spans="2:19" hidden="1">
      <c r="B103" s="74" t="s">
        <v>88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16">
        <f>SUM(C103:O103)</f>
        <v>0</v>
      </c>
    </row>
    <row r="104" spans="2:19" hidden="1">
      <c r="B104" s="74">
        <v>1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>
        <f t="shared" ref="N104:N117" si="8">SUM(C104:M104)</f>
        <v>0</v>
      </c>
    </row>
    <row r="105" spans="2:19" hidden="1">
      <c r="B105" s="74">
        <v>2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>
        <f t="shared" si="8"/>
        <v>0</v>
      </c>
    </row>
    <row r="106" spans="2:19" hidden="1">
      <c r="B106" s="74">
        <v>3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>
        <f t="shared" si="8"/>
        <v>0</v>
      </c>
    </row>
    <row r="107" spans="2:19" hidden="1">
      <c r="B107" s="74">
        <v>4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>
        <f t="shared" si="8"/>
        <v>0</v>
      </c>
    </row>
    <row r="108" spans="2:19" hidden="1">
      <c r="B108" s="74">
        <v>5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>
        <f t="shared" si="8"/>
        <v>0</v>
      </c>
    </row>
    <row r="109" spans="2:19" hidden="1">
      <c r="B109" s="74">
        <v>6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>
        <f t="shared" si="8"/>
        <v>0</v>
      </c>
    </row>
    <row r="110" spans="2:19" hidden="1">
      <c r="B110" s="74">
        <v>7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>
        <f t="shared" si="8"/>
        <v>0</v>
      </c>
    </row>
    <row r="111" spans="2:19" hidden="1">
      <c r="B111" s="74">
        <v>8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>
        <f t="shared" si="8"/>
        <v>0</v>
      </c>
    </row>
    <row r="112" spans="2:19" hidden="1">
      <c r="B112" s="74">
        <v>9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>
        <f t="shared" si="8"/>
        <v>0</v>
      </c>
    </row>
    <row r="113" spans="2:16" hidden="1">
      <c r="B113" s="74">
        <v>10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>
        <f t="shared" si="8"/>
        <v>0</v>
      </c>
    </row>
    <row r="114" spans="2:16">
      <c r="B114" s="74">
        <v>11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42">
        <f>SUM(C114:O114)</f>
        <v>0</v>
      </c>
    </row>
    <row r="115" spans="2:16" hidden="1">
      <c r="B115" s="74">
        <v>12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>
        <f t="shared" si="8"/>
        <v>0</v>
      </c>
    </row>
    <row r="116" spans="2:16" hidden="1">
      <c r="B116" s="74" t="s">
        <v>94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>
        <f t="shared" si="8"/>
        <v>0</v>
      </c>
    </row>
    <row r="117" spans="2:16" hidden="1">
      <c r="B117" s="74" t="s">
        <v>7</v>
      </c>
      <c r="C117" s="75">
        <f>C116+C115+C114+C113+C112+C111+C110+C109+C108+C107+C106+C105+C104+C103</f>
        <v>0</v>
      </c>
      <c r="D117" s="75">
        <f t="shared" ref="D117:M117" si="9">D116+D115+D114+D113+D112+D111+D110+D109+D108+D107+D106+D105+D104+D103</f>
        <v>0</v>
      </c>
      <c r="E117" s="75">
        <f t="shared" si="9"/>
        <v>0</v>
      </c>
      <c r="F117" s="75">
        <f t="shared" si="9"/>
        <v>0</v>
      </c>
      <c r="G117" s="75">
        <f t="shared" si="9"/>
        <v>0</v>
      </c>
      <c r="H117" s="75">
        <f t="shared" si="9"/>
        <v>0</v>
      </c>
      <c r="I117" s="75">
        <f t="shared" si="9"/>
        <v>0</v>
      </c>
      <c r="J117" s="75">
        <f t="shared" si="9"/>
        <v>0</v>
      </c>
      <c r="K117" s="75">
        <f t="shared" si="9"/>
        <v>0</v>
      </c>
      <c r="L117" s="75">
        <f t="shared" si="9"/>
        <v>0</v>
      </c>
      <c r="M117" s="75">
        <f t="shared" si="9"/>
        <v>0</v>
      </c>
      <c r="N117" s="16">
        <f t="shared" si="8"/>
        <v>0</v>
      </c>
    </row>
    <row r="120" spans="2:16" s="2" customFormat="1">
      <c r="B120" s="10" t="s">
        <v>223</v>
      </c>
    </row>
    <row r="121" spans="2:16" ht="77.5" customHeight="1">
      <c r="B121" s="141" t="s">
        <v>89</v>
      </c>
      <c r="C121" s="76" t="s">
        <v>8</v>
      </c>
      <c r="D121" s="76" t="s">
        <v>9</v>
      </c>
      <c r="E121" s="75" t="s">
        <v>167</v>
      </c>
    </row>
    <row r="122" spans="2:16" hidden="1">
      <c r="B122" s="74" t="s">
        <v>88</v>
      </c>
      <c r="C122" s="74"/>
      <c r="D122" s="74"/>
      <c r="E122" s="74">
        <f>SUM(C122:D122)</f>
        <v>0</v>
      </c>
    </row>
    <row r="123" spans="2:16" hidden="1">
      <c r="B123" s="74">
        <v>1</v>
      </c>
      <c r="C123" s="74"/>
      <c r="D123" s="74"/>
      <c r="E123" s="74">
        <f t="shared" ref="E123:E136" si="10">D123+C123</f>
        <v>0</v>
      </c>
    </row>
    <row r="124" spans="2:16" hidden="1">
      <c r="B124" s="74">
        <v>2</v>
      </c>
      <c r="C124" s="74"/>
      <c r="D124" s="74"/>
      <c r="E124" s="74">
        <f t="shared" si="10"/>
        <v>0</v>
      </c>
    </row>
    <row r="125" spans="2:16" hidden="1">
      <c r="B125" s="74">
        <v>3</v>
      </c>
      <c r="C125" s="74"/>
      <c r="D125" s="74"/>
      <c r="E125" s="74">
        <f t="shared" si="10"/>
        <v>0</v>
      </c>
    </row>
    <row r="126" spans="2:16" hidden="1">
      <c r="B126" s="74">
        <v>4</v>
      </c>
      <c r="C126" s="74"/>
      <c r="D126" s="74"/>
      <c r="E126" s="74">
        <f t="shared" si="10"/>
        <v>0</v>
      </c>
    </row>
    <row r="127" spans="2:16" hidden="1">
      <c r="B127" s="74">
        <v>5</v>
      </c>
      <c r="C127" s="74"/>
      <c r="D127" s="74"/>
      <c r="E127" s="74">
        <f t="shared" si="10"/>
        <v>0</v>
      </c>
    </row>
    <row r="128" spans="2:16" hidden="1">
      <c r="B128" s="74">
        <v>6</v>
      </c>
      <c r="C128" s="74"/>
      <c r="D128" s="74"/>
      <c r="E128" s="74">
        <f t="shared" si="10"/>
        <v>0</v>
      </c>
    </row>
    <row r="129" spans="2:14" hidden="1">
      <c r="B129" s="74">
        <v>7</v>
      </c>
      <c r="C129" s="74"/>
      <c r="D129" s="74"/>
      <c r="E129" s="74">
        <f t="shared" si="10"/>
        <v>0</v>
      </c>
    </row>
    <row r="130" spans="2:14" hidden="1">
      <c r="B130" s="74">
        <v>8</v>
      </c>
      <c r="C130" s="74"/>
      <c r="D130" s="74"/>
      <c r="E130" s="74">
        <f t="shared" si="10"/>
        <v>0</v>
      </c>
    </row>
    <row r="131" spans="2:14" hidden="1">
      <c r="B131" s="74">
        <v>9</v>
      </c>
      <c r="C131" s="74"/>
      <c r="D131" s="74"/>
      <c r="E131" s="74">
        <f t="shared" si="10"/>
        <v>0</v>
      </c>
    </row>
    <row r="132" spans="2:14" hidden="1">
      <c r="B132" s="74">
        <v>10</v>
      </c>
      <c r="C132" s="74"/>
      <c r="D132" s="74"/>
      <c r="E132" s="74">
        <f t="shared" si="10"/>
        <v>0</v>
      </c>
    </row>
    <row r="133" spans="2:14">
      <c r="B133" s="74">
        <v>11</v>
      </c>
      <c r="C133" s="74"/>
      <c r="D133" s="74"/>
      <c r="E133" s="74">
        <f t="shared" si="10"/>
        <v>0</v>
      </c>
    </row>
    <row r="134" spans="2:14" hidden="1">
      <c r="B134" s="74">
        <v>12</v>
      </c>
      <c r="C134" s="74"/>
      <c r="D134" s="74"/>
      <c r="E134" s="74">
        <f t="shared" si="10"/>
        <v>0</v>
      </c>
    </row>
    <row r="135" spans="2:14" hidden="1">
      <c r="B135" s="74" t="s">
        <v>94</v>
      </c>
      <c r="C135" s="74"/>
      <c r="D135" s="74"/>
      <c r="E135" s="74">
        <f t="shared" si="10"/>
        <v>0</v>
      </c>
    </row>
    <row r="136" spans="2:14" hidden="1">
      <c r="B136" s="74" t="s">
        <v>7</v>
      </c>
      <c r="C136" s="75">
        <f>C135+C134+C133+C132+C131+C130+C129+C128+C127+C126+C125+C124+C123+C122</f>
        <v>0</v>
      </c>
      <c r="D136" s="75">
        <f>D135+D134+D133+D132+D131+D130+D129+D128+D127+D126+D125+D124+D123+D122</f>
        <v>0</v>
      </c>
      <c r="E136" s="74">
        <f t="shared" si="10"/>
        <v>0</v>
      </c>
    </row>
    <row r="138" spans="2:14" s="2" customFormat="1">
      <c r="B138" s="9" t="s">
        <v>224</v>
      </c>
    </row>
    <row r="139" spans="2:14" s="6" customFormat="1" ht="108.5" customHeight="1">
      <c r="B139" s="167" t="s">
        <v>89</v>
      </c>
      <c r="C139" s="75" t="s">
        <v>36</v>
      </c>
      <c r="D139" s="75" t="s">
        <v>37</v>
      </c>
      <c r="E139" s="75" t="s">
        <v>38</v>
      </c>
      <c r="F139" s="75" t="s">
        <v>39</v>
      </c>
      <c r="G139" s="75" t="s">
        <v>40</v>
      </c>
      <c r="H139" s="75" t="s">
        <v>41</v>
      </c>
      <c r="I139" s="75" t="s">
        <v>42</v>
      </c>
      <c r="J139" s="75" t="s">
        <v>43</v>
      </c>
      <c r="K139" s="75" t="s">
        <v>44</v>
      </c>
      <c r="L139" s="75" t="s">
        <v>248</v>
      </c>
      <c r="M139" s="165" t="s">
        <v>167</v>
      </c>
      <c r="N139" s="7"/>
    </row>
    <row r="140" spans="2:14" s="6" customFormat="1" ht="19">
      <c r="B140" s="168"/>
      <c r="C140" s="28" t="s">
        <v>120</v>
      </c>
      <c r="D140" s="28" t="s">
        <v>121</v>
      </c>
      <c r="E140" s="28" t="s">
        <v>122</v>
      </c>
      <c r="F140" s="28" t="s">
        <v>123</v>
      </c>
      <c r="G140" s="28" t="s">
        <v>124</v>
      </c>
      <c r="H140" s="28" t="s">
        <v>125</v>
      </c>
      <c r="I140" s="28" t="s">
        <v>126</v>
      </c>
      <c r="J140" s="28" t="s">
        <v>127</v>
      </c>
      <c r="K140" s="28" t="s">
        <v>128</v>
      </c>
      <c r="L140" s="28" t="s">
        <v>129</v>
      </c>
      <c r="M140" s="166"/>
      <c r="N140" s="7"/>
    </row>
    <row r="141" spans="2:14" hidden="1">
      <c r="B141" s="74" t="s">
        <v>88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>
        <f>SUM(C141:L141)</f>
        <v>0</v>
      </c>
    </row>
    <row r="142" spans="2:14" hidden="1">
      <c r="B142" s="74">
        <v>1</v>
      </c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>
        <f t="shared" ref="M142:M155" si="11">SUM(C142:L142)</f>
        <v>0</v>
      </c>
    </row>
    <row r="143" spans="2:14" hidden="1">
      <c r="B143" s="74">
        <v>2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>
        <f t="shared" si="11"/>
        <v>0</v>
      </c>
    </row>
    <row r="144" spans="2:14" hidden="1">
      <c r="B144" s="74">
        <v>3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>
        <f t="shared" si="11"/>
        <v>0</v>
      </c>
    </row>
    <row r="145" spans="2:15" hidden="1">
      <c r="B145" s="74">
        <v>4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>
        <f t="shared" si="11"/>
        <v>0</v>
      </c>
    </row>
    <row r="146" spans="2:15" hidden="1">
      <c r="B146" s="74">
        <v>5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>
        <f t="shared" si="11"/>
        <v>0</v>
      </c>
    </row>
    <row r="147" spans="2:15" hidden="1">
      <c r="B147" s="74">
        <v>6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>
        <f t="shared" si="11"/>
        <v>0</v>
      </c>
    </row>
    <row r="148" spans="2:15" hidden="1">
      <c r="B148" s="74">
        <v>7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>
        <f t="shared" si="11"/>
        <v>0</v>
      </c>
    </row>
    <row r="149" spans="2:15" hidden="1">
      <c r="B149" s="74">
        <v>8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>
        <f t="shared" si="11"/>
        <v>0</v>
      </c>
    </row>
    <row r="150" spans="2:15" hidden="1">
      <c r="B150" s="74">
        <v>9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>
        <f t="shared" si="11"/>
        <v>0</v>
      </c>
    </row>
    <row r="151" spans="2:15" hidden="1">
      <c r="B151" s="74">
        <v>10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>
        <f t="shared" si="11"/>
        <v>0</v>
      </c>
    </row>
    <row r="152" spans="2:15">
      <c r="B152" s="74">
        <v>11</v>
      </c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>
        <f t="shared" si="11"/>
        <v>0</v>
      </c>
    </row>
    <row r="153" spans="2:15" hidden="1">
      <c r="B153" s="74">
        <v>12</v>
      </c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>
        <f>SUM(C153:L153)</f>
        <v>0</v>
      </c>
    </row>
    <row r="154" spans="2:15" hidden="1">
      <c r="B154" s="74" t="s">
        <v>94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>
        <f t="shared" si="11"/>
        <v>0</v>
      </c>
    </row>
    <row r="155" spans="2:15" s="2" customFormat="1" hidden="1">
      <c r="B155" s="74" t="s">
        <v>7</v>
      </c>
      <c r="C155" s="75">
        <f>C154+C153+C152+C151+C150+C149+C148+C147+C146+C145+C144+C143+C142+C141</f>
        <v>0</v>
      </c>
      <c r="D155" s="75">
        <f t="shared" ref="D155:L155" si="12">D154+D153+D152+D151+D150+D149+D148+D147+D146+D145+D144+D143+D142+D141</f>
        <v>0</v>
      </c>
      <c r="E155" s="75">
        <f t="shared" si="12"/>
        <v>0</v>
      </c>
      <c r="F155" s="75">
        <f t="shared" si="12"/>
        <v>0</v>
      </c>
      <c r="G155" s="75">
        <f t="shared" si="12"/>
        <v>0</v>
      </c>
      <c r="H155" s="75">
        <f t="shared" si="12"/>
        <v>0</v>
      </c>
      <c r="I155" s="75">
        <f t="shared" si="12"/>
        <v>0</v>
      </c>
      <c r="J155" s="75">
        <f t="shared" si="12"/>
        <v>0</v>
      </c>
      <c r="K155" s="75">
        <f t="shared" si="12"/>
        <v>0</v>
      </c>
      <c r="L155" s="75">
        <f t="shared" si="12"/>
        <v>0</v>
      </c>
      <c r="M155" s="16">
        <f t="shared" si="11"/>
        <v>0</v>
      </c>
    </row>
    <row r="156" spans="2:15" s="2" customFormat="1">
      <c r="B156" s="17"/>
      <c r="C156" s="12"/>
      <c r="D156" s="12"/>
      <c r="E156" s="20"/>
    </row>
    <row r="157" spans="2:15" s="2" customFormat="1">
      <c r="B157" s="9" t="s">
        <v>225</v>
      </c>
      <c r="C157" s="12"/>
      <c r="D157" s="12"/>
      <c r="E157" s="20"/>
    </row>
    <row r="158" spans="2:15" ht="57" customHeight="1">
      <c r="B158" s="167" t="s">
        <v>89</v>
      </c>
      <c r="C158" s="75" t="s">
        <v>45</v>
      </c>
      <c r="D158" s="75" t="s">
        <v>46</v>
      </c>
      <c r="E158" s="75" t="s">
        <v>47</v>
      </c>
      <c r="F158" s="75" t="s">
        <v>50</v>
      </c>
      <c r="G158" s="23" t="s">
        <v>26</v>
      </c>
      <c r="H158" s="23" t="s">
        <v>51</v>
      </c>
      <c r="I158" s="23" t="s">
        <v>52</v>
      </c>
      <c r="J158" s="23" t="s">
        <v>53</v>
      </c>
      <c r="K158" s="23" t="s">
        <v>54</v>
      </c>
      <c r="L158" s="23" t="s">
        <v>250</v>
      </c>
      <c r="M158" s="23" t="s">
        <v>251</v>
      </c>
      <c r="N158" s="23" t="s">
        <v>229</v>
      </c>
      <c r="O158" s="165" t="s">
        <v>167</v>
      </c>
    </row>
    <row r="159" spans="2:15" ht="16" customHeight="1">
      <c r="B159" s="168"/>
      <c r="C159" s="28" t="s">
        <v>130</v>
      </c>
      <c r="D159" s="28" t="s">
        <v>131</v>
      </c>
      <c r="E159" s="28" t="s">
        <v>132</v>
      </c>
      <c r="F159" s="28" t="s">
        <v>133</v>
      </c>
      <c r="G159" s="28" t="s">
        <v>134</v>
      </c>
      <c r="H159" s="28" t="s">
        <v>135</v>
      </c>
      <c r="I159" s="28" t="s">
        <v>136</v>
      </c>
      <c r="J159" s="28" t="s">
        <v>137</v>
      </c>
      <c r="K159" s="28" t="s">
        <v>138</v>
      </c>
      <c r="L159" s="28" t="s">
        <v>139</v>
      </c>
      <c r="M159" s="28" t="s">
        <v>227</v>
      </c>
      <c r="N159" s="28" t="s">
        <v>249</v>
      </c>
      <c r="O159" s="166"/>
    </row>
    <row r="160" spans="2:15" hidden="1">
      <c r="B160" s="74" t="s">
        <v>88</v>
      </c>
      <c r="C160" s="75"/>
      <c r="D160" s="75"/>
      <c r="E160" s="75"/>
      <c r="F160" s="74"/>
      <c r="G160" s="74"/>
      <c r="H160" s="74"/>
      <c r="I160" s="74"/>
      <c r="J160" s="74"/>
      <c r="K160" s="74"/>
      <c r="L160" s="74"/>
      <c r="M160" s="74"/>
      <c r="N160" s="74"/>
      <c r="O160" s="74">
        <f>SUM(C160:N160)</f>
        <v>0</v>
      </c>
    </row>
    <row r="161" spans="2:15" hidden="1">
      <c r="B161" s="74">
        <v>1</v>
      </c>
      <c r="C161" s="75"/>
      <c r="D161" s="75"/>
      <c r="E161" s="75"/>
      <c r="F161" s="74"/>
      <c r="G161" s="74"/>
      <c r="H161" s="74"/>
      <c r="I161" s="74"/>
      <c r="J161" s="74"/>
      <c r="K161" s="74"/>
      <c r="L161" s="74"/>
      <c r="M161" s="74"/>
      <c r="N161" s="74">
        <f t="shared" ref="N161:N174" si="13">SUM(D161:M161)</f>
        <v>0</v>
      </c>
    </row>
    <row r="162" spans="2:15" hidden="1">
      <c r="B162" s="74">
        <v>2</v>
      </c>
      <c r="C162" s="75"/>
      <c r="D162" s="75"/>
      <c r="E162" s="75"/>
      <c r="F162" s="74"/>
      <c r="G162" s="74"/>
      <c r="H162" s="74"/>
      <c r="I162" s="74"/>
      <c r="J162" s="74"/>
      <c r="K162" s="74"/>
      <c r="L162" s="74"/>
      <c r="M162" s="74"/>
      <c r="N162" s="74">
        <f t="shared" si="13"/>
        <v>0</v>
      </c>
    </row>
    <row r="163" spans="2:15" hidden="1">
      <c r="B163" s="74">
        <v>3</v>
      </c>
      <c r="C163" s="75"/>
      <c r="D163" s="75"/>
      <c r="E163" s="75"/>
      <c r="F163" s="74"/>
      <c r="G163" s="74"/>
      <c r="H163" s="74"/>
      <c r="I163" s="74"/>
      <c r="J163" s="74"/>
      <c r="K163" s="74"/>
      <c r="L163" s="74"/>
      <c r="M163" s="74"/>
      <c r="N163" s="74">
        <f t="shared" si="13"/>
        <v>0</v>
      </c>
    </row>
    <row r="164" spans="2:15" hidden="1">
      <c r="B164" s="74">
        <v>4</v>
      </c>
      <c r="C164" s="75"/>
      <c r="D164" s="75"/>
      <c r="E164" s="75"/>
      <c r="F164" s="74"/>
      <c r="G164" s="74"/>
      <c r="H164" s="74"/>
      <c r="I164" s="74"/>
      <c r="J164" s="74"/>
      <c r="K164" s="74"/>
      <c r="L164" s="74"/>
      <c r="M164" s="74"/>
      <c r="N164" s="74">
        <f t="shared" si="13"/>
        <v>0</v>
      </c>
    </row>
    <row r="165" spans="2:15" hidden="1">
      <c r="B165" s="74">
        <v>5</v>
      </c>
      <c r="C165" s="75"/>
      <c r="D165" s="75"/>
      <c r="E165" s="75"/>
      <c r="F165" s="74"/>
      <c r="G165" s="74"/>
      <c r="H165" s="74"/>
      <c r="I165" s="74"/>
      <c r="J165" s="74"/>
      <c r="K165" s="74"/>
      <c r="L165" s="74"/>
      <c r="M165" s="74"/>
      <c r="N165" s="74">
        <f t="shared" si="13"/>
        <v>0</v>
      </c>
    </row>
    <row r="166" spans="2:15" hidden="1">
      <c r="B166" s="74">
        <v>6</v>
      </c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>
        <f t="shared" si="13"/>
        <v>0</v>
      </c>
    </row>
    <row r="167" spans="2:15" hidden="1">
      <c r="B167" s="74">
        <v>7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>
        <f t="shared" si="13"/>
        <v>0</v>
      </c>
    </row>
    <row r="168" spans="2:15" hidden="1">
      <c r="B168" s="74">
        <v>8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>
        <f t="shared" si="13"/>
        <v>0</v>
      </c>
    </row>
    <row r="169" spans="2:15" hidden="1">
      <c r="B169" s="74">
        <v>9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>
        <f t="shared" si="13"/>
        <v>0</v>
      </c>
    </row>
    <row r="170" spans="2:15" hidden="1">
      <c r="B170" s="74">
        <v>10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>
        <f t="shared" si="13"/>
        <v>0</v>
      </c>
    </row>
    <row r="171" spans="2:15">
      <c r="B171" s="74">
        <v>11</v>
      </c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>
        <f>SUM(C171:N171)</f>
        <v>0</v>
      </c>
    </row>
    <row r="172" spans="2:15" hidden="1">
      <c r="B172" s="74">
        <v>12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>
        <f t="shared" si="13"/>
        <v>0</v>
      </c>
    </row>
    <row r="173" spans="2:15" hidden="1">
      <c r="B173" s="74" t="s">
        <v>94</v>
      </c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>
        <f t="shared" si="13"/>
        <v>0</v>
      </c>
    </row>
    <row r="174" spans="2:15" hidden="1">
      <c r="B174" s="74" t="s">
        <v>7</v>
      </c>
      <c r="C174" s="75">
        <f>SUM(C160:C173)</f>
        <v>0</v>
      </c>
      <c r="D174" s="75">
        <f t="shared" ref="D174:M174" si="14">SUM(D160:D173)</f>
        <v>0</v>
      </c>
      <c r="E174" s="75">
        <f t="shared" si="14"/>
        <v>0</v>
      </c>
      <c r="F174" s="75">
        <f t="shared" si="14"/>
        <v>0</v>
      </c>
      <c r="G174" s="75">
        <f t="shared" si="14"/>
        <v>0</v>
      </c>
      <c r="H174" s="75">
        <f t="shared" si="14"/>
        <v>0</v>
      </c>
      <c r="I174" s="75">
        <f t="shared" si="14"/>
        <v>0</v>
      </c>
      <c r="J174" s="75">
        <f t="shared" si="14"/>
        <v>0</v>
      </c>
      <c r="K174" s="75">
        <f t="shared" si="14"/>
        <v>0</v>
      </c>
      <c r="L174" s="75">
        <f t="shared" si="14"/>
        <v>0</v>
      </c>
      <c r="M174" s="75">
        <f t="shared" si="14"/>
        <v>0</v>
      </c>
      <c r="N174" s="74">
        <f t="shared" si="13"/>
        <v>0</v>
      </c>
    </row>
    <row r="176" spans="2:15" s="2" customFormat="1" ht="14.5" customHeight="1">
      <c r="B176" s="47" t="s">
        <v>226</v>
      </c>
      <c r="C176" s="11"/>
      <c r="D176" s="11"/>
      <c r="E176" s="11"/>
      <c r="F176" s="11"/>
      <c r="G176" s="11"/>
      <c r="H176" s="11"/>
    </row>
    <row r="177" spans="2:36" ht="240.5" customHeight="1">
      <c r="B177" s="167" t="s">
        <v>89</v>
      </c>
      <c r="C177" s="75" t="s">
        <v>57</v>
      </c>
      <c r="D177" s="75" t="s">
        <v>252</v>
      </c>
      <c r="E177" s="75" t="s">
        <v>58</v>
      </c>
      <c r="F177" s="75" t="s">
        <v>59</v>
      </c>
      <c r="G177" s="75" t="s">
        <v>61</v>
      </c>
      <c r="H177" s="75" t="s">
        <v>62</v>
      </c>
      <c r="I177" s="75" t="s">
        <v>66</v>
      </c>
      <c r="J177" s="75" t="s">
        <v>67</v>
      </c>
      <c r="K177" s="75" t="s">
        <v>68</v>
      </c>
      <c r="L177" s="75" t="s">
        <v>69</v>
      </c>
      <c r="M177" s="75" t="s">
        <v>70</v>
      </c>
      <c r="N177" s="75" t="s">
        <v>71</v>
      </c>
      <c r="O177" s="75" t="s">
        <v>72</v>
      </c>
      <c r="P177" s="75" t="s">
        <v>73</v>
      </c>
      <c r="Q177" s="75" t="s">
        <v>74</v>
      </c>
      <c r="R177" s="75" t="s">
        <v>253</v>
      </c>
      <c r="S177" s="75" t="s">
        <v>254</v>
      </c>
      <c r="T177" s="75" t="s">
        <v>255</v>
      </c>
      <c r="U177" s="75" t="s">
        <v>75</v>
      </c>
      <c r="V177" s="75" t="s">
        <v>76</v>
      </c>
      <c r="W177" s="75" t="s">
        <v>77</v>
      </c>
      <c r="X177" s="75" t="s">
        <v>256</v>
      </c>
      <c r="Y177" s="75" t="s">
        <v>78</v>
      </c>
      <c r="Z177" s="75" t="s">
        <v>80</v>
      </c>
      <c r="AA177" s="75" t="s">
        <v>83</v>
      </c>
      <c r="AB177" s="75" t="s">
        <v>84</v>
      </c>
      <c r="AC177" s="75" t="s">
        <v>79</v>
      </c>
      <c r="AD177" s="75" t="s">
        <v>81</v>
      </c>
      <c r="AE177" s="75" t="s">
        <v>257</v>
      </c>
      <c r="AF177" s="75" t="s">
        <v>82</v>
      </c>
      <c r="AG177" s="75" t="s">
        <v>85</v>
      </c>
      <c r="AH177" s="75" t="s">
        <v>258</v>
      </c>
      <c r="AI177" s="75" t="s">
        <v>259</v>
      </c>
      <c r="AJ177" s="165" t="s">
        <v>167</v>
      </c>
    </row>
    <row r="178" spans="2:36" ht="16.5" customHeight="1">
      <c r="B178" s="168"/>
      <c r="C178" s="28" t="s">
        <v>260</v>
      </c>
      <c r="D178" s="28" t="s">
        <v>261</v>
      </c>
      <c r="E178" s="28" t="s">
        <v>262</v>
      </c>
      <c r="F178" s="28" t="s">
        <v>263</v>
      </c>
      <c r="G178" s="28" t="s">
        <v>264</v>
      </c>
      <c r="H178" s="28" t="s">
        <v>265</v>
      </c>
      <c r="I178" s="28" t="s">
        <v>266</v>
      </c>
      <c r="J178" s="28" t="s">
        <v>267</v>
      </c>
      <c r="K178" s="28" t="s">
        <v>268</v>
      </c>
      <c r="L178" s="28" t="s">
        <v>269</v>
      </c>
      <c r="M178" s="28" t="s">
        <v>270</v>
      </c>
      <c r="N178" s="28" t="s">
        <v>271</v>
      </c>
      <c r="O178" s="28" t="s">
        <v>272</v>
      </c>
      <c r="P178" s="28" t="s">
        <v>273</v>
      </c>
      <c r="Q178" s="28" t="s">
        <v>274</v>
      </c>
      <c r="R178" s="28" t="s">
        <v>275</v>
      </c>
      <c r="S178" s="28" t="s">
        <v>276</v>
      </c>
      <c r="T178" s="28" t="s">
        <v>277</v>
      </c>
      <c r="U178" s="28" t="s">
        <v>278</v>
      </c>
      <c r="V178" s="28" t="s">
        <v>279</v>
      </c>
      <c r="W178" s="28" t="s">
        <v>280</v>
      </c>
      <c r="X178" s="28" t="s">
        <v>281</v>
      </c>
      <c r="Y178" s="28" t="s">
        <v>282</v>
      </c>
      <c r="Z178" s="28" t="s">
        <v>283</v>
      </c>
      <c r="AA178" s="28" t="s">
        <v>284</v>
      </c>
      <c r="AB178" s="28" t="s">
        <v>285</v>
      </c>
      <c r="AC178" s="28" t="s">
        <v>286</v>
      </c>
      <c r="AD178" s="28" t="s">
        <v>287</v>
      </c>
      <c r="AE178" s="28" t="s">
        <v>288</v>
      </c>
      <c r="AF178" s="28" t="s">
        <v>289</v>
      </c>
      <c r="AG178" s="28" t="s">
        <v>290</v>
      </c>
      <c r="AH178" s="28" t="s">
        <v>291</v>
      </c>
      <c r="AI178" s="28" t="s">
        <v>292</v>
      </c>
      <c r="AJ178" s="166"/>
    </row>
    <row r="179" spans="2:36" hidden="1">
      <c r="B179" s="74" t="s">
        <v>88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>
        <f>SUM(C179:AI179)</f>
        <v>0</v>
      </c>
    </row>
    <row r="180" spans="2:36" hidden="1">
      <c r="B180" s="74">
        <v>1</v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>
        <f t="shared" ref="AJ180:AJ193" si="15">(SUM(C180:AI180))</f>
        <v>0</v>
      </c>
    </row>
    <row r="181" spans="2:36" hidden="1">
      <c r="B181" s="74">
        <v>2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>
        <f t="shared" si="15"/>
        <v>0</v>
      </c>
    </row>
    <row r="182" spans="2:36" hidden="1">
      <c r="B182" s="74">
        <v>3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>
        <f t="shared" si="15"/>
        <v>0</v>
      </c>
    </row>
    <row r="183" spans="2:36" hidden="1">
      <c r="B183" s="74">
        <v>4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>
        <f t="shared" si="15"/>
        <v>0</v>
      </c>
    </row>
    <row r="184" spans="2:36" hidden="1">
      <c r="B184" s="74">
        <v>5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>
        <f t="shared" si="15"/>
        <v>0</v>
      </c>
    </row>
    <row r="185" spans="2:36" hidden="1">
      <c r="B185" s="74">
        <v>6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>
        <f t="shared" si="15"/>
        <v>0</v>
      </c>
    </row>
    <row r="186" spans="2:36" hidden="1">
      <c r="B186" s="74">
        <v>7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>
        <f t="shared" si="15"/>
        <v>0</v>
      </c>
    </row>
    <row r="187" spans="2:36" hidden="1">
      <c r="B187" s="74">
        <v>8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>
        <f t="shared" si="15"/>
        <v>0</v>
      </c>
    </row>
    <row r="188" spans="2:36" hidden="1">
      <c r="B188" s="74">
        <v>9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>
        <f t="shared" si="15"/>
        <v>0</v>
      </c>
    </row>
    <row r="189" spans="2:36" hidden="1">
      <c r="B189" s="74">
        <v>10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>
        <f t="shared" si="15"/>
        <v>0</v>
      </c>
    </row>
    <row r="190" spans="2:36">
      <c r="B190" s="74">
        <v>11</v>
      </c>
      <c r="C190" s="22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>
        <f t="shared" si="15"/>
        <v>0</v>
      </c>
    </row>
    <row r="191" spans="2:36" hidden="1">
      <c r="B191" s="74">
        <v>12</v>
      </c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>
        <f t="shared" si="15"/>
        <v>0</v>
      </c>
    </row>
    <row r="192" spans="2:36" hidden="1">
      <c r="B192" s="74" t="s">
        <v>94</v>
      </c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>
        <f t="shared" si="15"/>
        <v>0</v>
      </c>
    </row>
    <row r="193" spans="2:36" hidden="1">
      <c r="B193" s="74" t="s">
        <v>7</v>
      </c>
      <c r="C193" s="75">
        <f>C192+C191+C190+C189+C188+C187+C186+C185+C184+C183+C182+C181+C180+C179</f>
        <v>0</v>
      </c>
      <c r="D193" s="75">
        <f t="shared" ref="D193:AI193" si="16">D192+D191+D190+D189+D188+D187+D186+D185+D184+D183+D182+D181+D180+D179</f>
        <v>0</v>
      </c>
      <c r="E193" s="75">
        <f t="shared" si="16"/>
        <v>0</v>
      </c>
      <c r="F193" s="75">
        <f t="shared" si="16"/>
        <v>0</v>
      </c>
      <c r="G193" s="75">
        <f t="shared" si="16"/>
        <v>0</v>
      </c>
      <c r="H193" s="75">
        <f t="shared" si="16"/>
        <v>0</v>
      </c>
      <c r="I193" s="75">
        <f t="shared" si="16"/>
        <v>0</v>
      </c>
      <c r="J193" s="75">
        <f t="shared" si="16"/>
        <v>0</v>
      </c>
      <c r="K193" s="75">
        <f t="shared" si="16"/>
        <v>0</v>
      </c>
      <c r="L193" s="75">
        <f t="shared" si="16"/>
        <v>0</v>
      </c>
      <c r="M193" s="75">
        <f t="shared" si="16"/>
        <v>0</v>
      </c>
      <c r="N193" s="75">
        <f t="shared" si="16"/>
        <v>0</v>
      </c>
      <c r="O193" s="75">
        <f t="shared" si="16"/>
        <v>0</v>
      </c>
      <c r="P193" s="75">
        <f t="shared" si="16"/>
        <v>0</v>
      </c>
      <c r="Q193" s="75">
        <f t="shared" si="16"/>
        <v>0</v>
      </c>
      <c r="R193" s="75">
        <f t="shared" si="16"/>
        <v>0</v>
      </c>
      <c r="S193" s="75">
        <f t="shared" si="16"/>
        <v>0</v>
      </c>
      <c r="T193" s="75">
        <f t="shared" si="16"/>
        <v>0</v>
      </c>
      <c r="U193" s="75">
        <f t="shared" si="16"/>
        <v>0</v>
      </c>
      <c r="V193" s="75">
        <f t="shared" si="16"/>
        <v>0</v>
      </c>
      <c r="W193" s="75">
        <f t="shared" si="16"/>
        <v>0</v>
      </c>
      <c r="X193" s="75">
        <f t="shared" si="16"/>
        <v>0</v>
      </c>
      <c r="Y193" s="75">
        <f t="shared" si="16"/>
        <v>0</v>
      </c>
      <c r="Z193" s="75">
        <f t="shared" si="16"/>
        <v>0</v>
      </c>
      <c r="AA193" s="75">
        <f t="shared" si="16"/>
        <v>0</v>
      </c>
      <c r="AB193" s="75">
        <f t="shared" si="16"/>
        <v>0</v>
      </c>
      <c r="AC193" s="75">
        <f t="shared" si="16"/>
        <v>0</v>
      </c>
      <c r="AD193" s="75">
        <f t="shared" si="16"/>
        <v>0</v>
      </c>
      <c r="AE193" s="75">
        <f t="shared" si="16"/>
        <v>0</v>
      </c>
      <c r="AF193" s="75">
        <f t="shared" si="16"/>
        <v>0</v>
      </c>
      <c r="AG193" s="75">
        <f t="shared" si="16"/>
        <v>0</v>
      </c>
      <c r="AH193" s="75">
        <f t="shared" si="16"/>
        <v>0</v>
      </c>
      <c r="AI193" s="75">
        <f t="shared" si="16"/>
        <v>0</v>
      </c>
      <c r="AJ193" s="16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76" t="s">
        <v>89</v>
      </c>
      <c r="C197" s="76" t="s">
        <v>8</v>
      </c>
      <c r="D197" s="76" t="s">
        <v>9</v>
      </c>
      <c r="E197" s="75" t="s">
        <v>167</v>
      </c>
    </row>
    <row r="198" spans="2:36" hidden="1">
      <c r="B198" s="74" t="s">
        <v>88</v>
      </c>
      <c r="C198" s="16"/>
      <c r="D198" s="16"/>
      <c r="E198" s="22">
        <f>SUM(C198:D198)</f>
        <v>0</v>
      </c>
    </row>
    <row r="199" spans="2:36" hidden="1">
      <c r="B199" s="74">
        <v>1</v>
      </c>
      <c r="C199" s="16"/>
      <c r="D199" s="16"/>
      <c r="E199" s="22">
        <f t="shared" ref="E199:E212" si="17">D199+C199</f>
        <v>0</v>
      </c>
    </row>
    <row r="200" spans="2:36" hidden="1">
      <c r="B200" s="74">
        <v>2</v>
      </c>
      <c r="C200" s="16"/>
      <c r="D200" s="16"/>
      <c r="E200" s="22">
        <f t="shared" si="17"/>
        <v>0</v>
      </c>
    </row>
    <row r="201" spans="2:36" hidden="1">
      <c r="B201" s="74">
        <v>3</v>
      </c>
      <c r="C201" s="16"/>
      <c r="D201" s="16"/>
      <c r="E201" s="22">
        <f t="shared" si="17"/>
        <v>0</v>
      </c>
    </row>
    <row r="202" spans="2:36" hidden="1">
      <c r="B202" s="74">
        <v>4</v>
      </c>
      <c r="C202" s="16"/>
      <c r="D202" s="16"/>
      <c r="E202" s="22">
        <f t="shared" si="17"/>
        <v>0</v>
      </c>
    </row>
    <row r="203" spans="2:36" hidden="1">
      <c r="B203" s="74">
        <v>5</v>
      </c>
      <c r="C203" s="16"/>
      <c r="D203" s="16"/>
      <c r="E203" s="22">
        <f t="shared" si="17"/>
        <v>0</v>
      </c>
    </row>
    <row r="204" spans="2:36" hidden="1">
      <c r="B204" s="74">
        <v>6</v>
      </c>
      <c r="C204" s="16"/>
      <c r="D204" s="16"/>
      <c r="E204" s="22">
        <f t="shared" si="17"/>
        <v>0</v>
      </c>
    </row>
    <row r="205" spans="2:36" hidden="1">
      <c r="B205" s="74">
        <v>7</v>
      </c>
      <c r="C205" s="16"/>
      <c r="D205" s="16"/>
      <c r="E205" s="22">
        <f t="shared" si="17"/>
        <v>0</v>
      </c>
    </row>
    <row r="206" spans="2:36" hidden="1">
      <c r="B206" s="74">
        <v>8</v>
      </c>
      <c r="C206" s="16"/>
      <c r="D206" s="16"/>
      <c r="E206" s="22">
        <f t="shared" si="17"/>
        <v>0</v>
      </c>
    </row>
    <row r="207" spans="2:36" hidden="1">
      <c r="B207" s="74">
        <v>9</v>
      </c>
      <c r="C207" s="16"/>
      <c r="D207" s="16"/>
      <c r="E207" s="22">
        <f t="shared" si="17"/>
        <v>0</v>
      </c>
    </row>
    <row r="208" spans="2:36" hidden="1">
      <c r="B208" s="74">
        <v>10</v>
      </c>
      <c r="C208" s="16"/>
      <c r="D208" s="16"/>
      <c r="E208" s="22">
        <f t="shared" si="17"/>
        <v>0</v>
      </c>
    </row>
    <row r="209" spans="2:10">
      <c r="B209" s="74">
        <v>11</v>
      </c>
      <c r="C209" s="16"/>
      <c r="D209" s="16"/>
      <c r="E209" s="22">
        <f t="shared" si="17"/>
        <v>0</v>
      </c>
    </row>
    <row r="210" spans="2:10" hidden="1">
      <c r="B210" s="74">
        <v>12</v>
      </c>
      <c r="C210" s="16"/>
      <c r="D210" s="16"/>
      <c r="E210" s="22">
        <f t="shared" si="17"/>
        <v>0</v>
      </c>
    </row>
    <row r="211" spans="2:10" hidden="1">
      <c r="B211" s="74" t="s">
        <v>94</v>
      </c>
      <c r="C211" s="16"/>
      <c r="D211" s="16"/>
      <c r="E211" s="22">
        <f t="shared" si="17"/>
        <v>0</v>
      </c>
    </row>
    <row r="212" spans="2:10" hidden="1">
      <c r="B212" s="74" t="s">
        <v>7</v>
      </c>
      <c r="C212" s="75">
        <f>C211+C210+C209+C208+C207+C206+C205+C204+C203+C202+C201+C200+C199+C198</f>
        <v>0</v>
      </c>
      <c r="D212" s="75">
        <f>D211+D210+D209+D208+D207+D206+D205+D204+D203+D202+D201+D200+D199+D198</f>
        <v>0</v>
      </c>
      <c r="E212" s="22">
        <f t="shared" si="17"/>
        <v>0</v>
      </c>
    </row>
    <row r="214" spans="2:10" s="2" customFormat="1">
      <c r="B214" s="13" t="s">
        <v>228</v>
      </c>
    </row>
    <row r="215" spans="2:10" ht="85">
      <c r="B215" s="167" t="s">
        <v>89</v>
      </c>
      <c r="C215" s="21" t="s">
        <v>55</v>
      </c>
      <c r="D215" s="21" t="s">
        <v>56</v>
      </c>
      <c r="E215" s="75" t="s">
        <v>60</v>
      </c>
      <c r="F215" s="75" t="s">
        <v>64</v>
      </c>
      <c r="G215" s="75" t="s">
        <v>63</v>
      </c>
      <c r="H215" s="75" t="s">
        <v>65</v>
      </c>
      <c r="I215" s="75" t="s">
        <v>87</v>
      </c>
      <c r="J215" s="165" t="s">
        <v>344</v>
      </c>
    </row>
    <row r="216" spans="2:10" ht="19">
      <c r="B216" s="168"/>
      <c r="C216" s="28" t="s">
        <v>140</v>
      </c>
      <c r="D216" s="28" t="s">
        <v>141</v>
      </c>
      <c r="E216" s="28" t="s">
        <v>142</v>
      </c>
      <c r="F216" s="28" t="s">
        <v>143</v>
      </c>
      <c r="G216" s="28" t="s">
        <v>144</v>
      </c>
      <c r="H216" s="28" t="s">
        <v>145</v>
      </c>
      <c r="I216" s="28" t="s">
        <v>146</v>
      </c>
      <c r="J216" s="166"/>
    </row>
    <row r="217" spans="2:10" hidden="1">
      <c r="B217" s="74" t="s">
        <v>88</v>
      </c>
      <c r="C217" s="16"/>
      <c r="D217" s="16"/>
      <c r="E217" s="16"/>
      <c r="F217" s="16"/>
      <c r="G217" s="16"/>
      <c r="H217" s="16"/>
      <c r="I217" s="16"/>
      <c r="J217" s="22">
        <f>SUM(C217:I217)</f>
        <v>0</v>
      </c>
    </row>
    <row r="218" spans="2:10" hidden="1">
      <c r="B218" s="74">
        <v>1</v>
      </c>
      <c r="C218" s="16"/>
      <c r="D218" s="16"/>
      <c r="E218" s="16"/>
      <c r="F218" s="16"/>
      <c r="G218" s="16"/>
      <c r="H218" s="16"/>
      <c r="I218" s="16"/>
      <c r="J218" s="22">
        <f t="shared" ref="J218:J231" si="18">(SUM(C218:I218))</f>
        <v>0</v>
      </c>
    </row>
    <row r="219" spans="2:10" hidden="1">
      <c r="B219" s="74">
        <v>2</v>
      </c>
      <c r="C219" s="16"/>
      <c r="D219" s="16"/>
      <c r="E219" s="16"/>
      <c r="F219" s="16"/>
      <c r="G219" s="16"/>
      <c r="H219" s="16"/>
      <c r="I219" s="16"/>
      <c r="J219" s="22">
        <f t="shared" si="18"/>
        <v>0</v>
      </c>
    </row>
    <row r="220" spans="2:10" hidden="1">
      <c r="B220" s="74">
        <v>3</v>
      </c>
      <c r="C220" s="16"/>
      <c r="D220" s="16"/>
      <c r="E220" s="16"/>
      <c r="F220" s="16"/>
      <c r="G220" s="16"/>
      <c r="H220" s="16"/>
      <c r="I220" s="16"/>
      <c r="J220" s="22">
        <f t="shared" si="18"/>
        <v>0</v>
      </c>
    </row>
    <row r="221" spans="2:10" hidden="1">
      <c r="B221" s="74">
        <v>4</v>
      </c>
      <c r="C221" s="16"/>
      <c r="D221" s="16"/>
      <c r="E221" s="16"/>
      <c r="F221" s="16"/>
      <c r="G221" s="16"/>
      <c r="H221" s="16"/>
      <c r="I221" s="16"/>
      <c r="J221" s="22">
        <f t="shared" si="18"/>
        <v>0</v>
      </c>
    </row>
    <row r="222" spans="2:10" hidden="1">
      <c r="B222" s="74">
        <v>5</v>
      </c>
      <c r="C222" s="16"/>
      <c r="D222" s="16"/>
      <c r="E222" s="16"/>
      <c r="F222" s="16"/>
      <c r="G222" s="16"/>
      <c r="H222" s="16"/>
      <c r="I222" s="16"/>
      <c r="J222" s="22">
        <f t="shared" si="18"/>
        <v>0</v>
      </c>
    </row>
    <row r="223" spans="2:10" hidden="1">
      <c r="B223" s="74">
        <v>6</v>
      </c>
      <c r="C223" s="16"/>
      <c r="D223" s="16"/>
      <c r="E223" s="16"/>
      <c r="F223" s="16"/>
      <c r="G223" s="16"/>
      <c r="H223" s="16"/>
      <c r="I223" s="16"/>
      <c r="J223" s="22">
        <f t="shared" si="18"/>
        <v>0</v>
      </c>
    </row>
    <row r="224" spans="2:10" hidden="1">
      <c r="B224" s="74">
        <v>7</v>
      </c>
      <c r="C224" s="16"/>
      <c r="D224" s="16"/>
      <c r="E224" s="16"/>
      <c r="F224" s="16"/>
      <c r="G224" s="16"/>
      <c r="H224" s="16"/>
      <c r="I224" s="16"/>
      <c r="J224" s="22">
        <f t="shared" si="18"/>
        <v>0</v>
      </c>
    </row>
    <row r="225" spans="2:10" hidden="1">
      <c r="B225" s="74">
        <v>8</v>
      </c>
      <c r="C225" s="16"/>
      <c r="D225" s="16"/>
      <c r="E225" s="16"/>
      <c r="F225" s="16"/>
      <c r="G225" s="16"/>
      <c r="H225" s="16"/>
      <c r="I225" s="16"/>
      <c r="J225" s="22">
        <f t="shared" si="18"/>
        <v>0</v>
      </c>
    </row>
    <row r="226" spans="2:10" hidden="1">
      <c r="B226" s="74">
        <v>9</v>
      </c>
      <c r="C226" s="16"/>
      <c r="D226" s="16"/>
      <c r="E226" s="16"/>
      <c r="F226" s="16"/>
      <c r="G226" s="16"/>
      <c r="H226" s="16"/>
      <c r="I226" s="16"/>
      <c r="J226" s="22">
        <f t="shared" si="18"/>
        <v>0</v>
      </c>
    </row>
    <row r="227" spans="2:10" hidden="1">
      <c r="B227" s="74">
        <v>10</v>
      </c>
      <c r="C227" s="16"/>
      <c r="D227" s="16"/>
      <c r="E227" s="16"/>
      <c r="F227" s="16"/>
      <c r="G227" s="16"/>
      <c r="H227" s="16"/>
      <c r="I227" s="16"/>
      <c r="J227" s="22">
        <f t="shared" si="18"/>
        <v>0</v>
      </c>
    </row>
    <row r="228" spans="2:10">
      <c r="B228" s="74">
        <v>11</v>
      </c>
      <c r="C228" s="16"/>
      <c r="D228" s="16"/>
      <c r="E228" s="16"/>
      <c r="F228" s="16"/>
      <c r="G228" s="16"/>
      <c r="H228" s="16"/>
      <c r="I228" s="16"/>
      <c r="J228" s="22">
        <f t="shared" si="18"/>
        <v>0</v>
      </c>
    </row>
    <row r="229" spans="2:10" hidden="1">
      <c r="B229" s="74">
        <v>12</v>
      </c>
      <c r="C229" s="16"/>
      <c r="D229" s="16"/>
      <c r="E229" s="16"/>
      <c r="F229" s="16"/>
      <c r="G229" s="16"/>
      <c r="H229" s="16"/>
      <c r="I229" s="16"/>
      <c r="J229" s="22">
        <f t="shared" si="18"/>
        <v>0</v>
      </c>
    </row>
    <row r="230" spans="2:10" hidden="1">
      <c r="B230" s="74" t="s">
        <v>94</v>
      </c>
      <c r="C230" s="16"/>
      <c r="D230" s="16"/>
      <c r="E230" s="16"/>
      <c r="F230" s="16"/>
      <c r="G230" s="16"/>
      <c r="H230" s="16"/>
      <c r="I230" s="16"/>
      <c r="J230" s="22">
        <f t="shared" si="18"/>
        <v>0</v>
      </c>
    </row>
    <row r="231" spans="2:10" hidden="1">
      <c r="B231" s="74" t="s">
        <v>7</v>
      </c>
      <c r="C231" s="75">
        <f>C230+C229+C228+C227+C226+C225+C224+C223+C222+C221+C220+C219+C218+C217</f>
        <v>0</v>
      </c>
      <c r="D231" s="75">
        <f t="shared" ref="D231:I231" si="19">D230+D229+D228+D227+D226+D225+D224+D223+D222+D221+D220+D219+D218+D217</f>
        <v>0</v>
      </c>
      <c r="E231" s="75">
        <f t="shared" si="19"/>
        <v>0</v>
      </c>
      <c r="F231" s="75">
        <f t="shared" si="19"/>
        <v>0</v>
      </c>
      <c r="G231" s="75">
        <f t="shared" si="19"/>
        <v>0</v>
      </c>
      <c r="H231" s="75">
        <f t="shared" si="19"/>
        <v>0</v>
      </c>
      <c r="I231" s="75">
        <f t="shared" si="19"/>
        <v>0</v>
      </c>
      <c r="J231" s="22">
        <f t="shared" si="18"/>
        <v>0</v>
      </c>
    </row>
    <row r="233" spans="2:10">
      <c r="B233" s="171" t="s">
        <v>175</v>
      </c>
      <c r="C233" s="172"/>
      <c r="D233" s="39" t="s">
        <v>176</v>
      </c>
    </row>
    <row r="234" spans="2:10">
      <c r="B234" s="26" t="str">
        <f>IF(D233="","",IF(D233="English",'File Directory'!B52,IF(D233="Filipino",'File Directory'!B84,'File Directory'!B116)))</f>
        <v xml:space="preserve">Instruction: </v>
      </c>
      <c r="D234" s="15"/>
    </row>
    <row r="235" spans="2:10">
      <c r="B235" s="15"/>
      <c r="C235" s="27" t="str">
        <f>IF($D$233="","",IF($D$233="English",'File Directory'!C53,IF($D$233="Filipino",'File Directory'!C85,'File Directory'!C117)))</f>
        <v>1. Only 1 answer is required, just select one (1) applicable  combination if more than 1 condition is appropriate.</v>
      </c>
    </row>
    <row r="236" spans="2:10">
      <c r="B236" s="15"/>
      <c r="C236" s="27" t="str">
        <f>IF($D$233="","",IF($D$233="English",'File Directory'!C54,IF($D$233="Filipino",'File Directory'!C86,'File Directory'!C118)))</f>
        <v>2. The total column must be equal with the number of respondents per grade level (validation apply).</v>
      </c>
      <c r="D236" s="14"/>
    </row>
    <row r="237" spans="2:10">
      <c r="B237" s="15"/>
      <c r="C237" s="27" t="str">
        <f>IF($D$233="","",IF($D$233="English",'File Directory'!C55,IF($D$233="Filipino",'File Directory'!C87,'File Directory'!C119)))</f>
        <v>3. Total column per grade level must not exceed to 5000.</v>
      </c>
      <c r="D237" s="14"/>
    </row>
    <row r="238" spans="2:10">
      <c r="C238" s="27"/>
    </row>
    <row r="239" spans="2:10">
      <c r="C239" s="26" t="str">
        <f>IF($D$233="","",IF($D$233="English",'File Directory'!C57,IF($D$233="Filipino",'File Directory'!C89,'File Directory'!C121)))</f>
        <v>*For Prospective Adviser</v>
      </c>
    </row>
    <row r="240" spans="2:10">
      <c r="C240" s="27" t="str">
        <f>IF($D$233="","",IF($D$233="English",'File Directory'!C58,IF($D$233="Filipino",'File Directory'!C90,'File Directory'!C122)))</f>
        <v>1. Review all MLESF for Accuracy/completeness</v>
      </c>
    </row>
    <row r="241" spans="3:3">
      <c r="C241" s="27" t="str">
        <f>IF($D$233="","",IF($D$233="English",'File Directory'!C59,IF($D$233="Filipino",'File Directory'!C91,'File Directory'!C123)))</f>
        <v>2. For question with posisble multiple answers, select applicable combination as listed/grouped in this form</v>
      </c>
    </row>
    <row r="242" spans="3:3">
      <c r="C242" s="27" t="str">
        <f>IF($D$233="","",IF($D$233="English",'File Directory'!C60,IF($D$233="Filipino",'File Directory'!C92,'File Directory'!C124)))</f>
        <v>3. Submit to Grade Level Enrollment Chair (GLEC) if any or to School Enrollment Focal Person (SEFP).</v>
      </c>
    </row>
    <row r="243" spans="3:3">
      <c r="C243" s="27"/>
    </row>
    <row r="244" spans="3:3">
      <c r="C244" s="26" t="str">
        <f>IF($D$233="","",IF($D$233="English",'File Directory'!C62,IF($D$233="Filipino",'File Directory'!C94,'File Directory'!C126)))</f>
        <v>For Grade Level Enrollment Chair (if any)</v>
      </c>
    </row>
    <row r="245" spans="3:3">
      <c r="C245" s="27" t="str">
        <f>IF($D$233="","",IF($D$233="English",'File Directory'!C63,IF($D$233="Filipino",'File Directory'!C95,'File Directory'!C127)))</f>
        <v>1. Review all Summary Matrix submitted by advisers, check for accuracy/completeness</v>
      </c>
    </row>
    <row r="246" spans="3:3">
      <c r="C246" s="27" t="str">
        <f>IF($D$233="","",IF($D$233="English",'File Directory'!C64,IF($D$233="Filipino",'File Directory'!C96,'File Directory'!C128)))</f>
        <v xml:space="preserve">2. Prepare a Summary Matrix with totality for all items/questions of all sections </v>
      </c>
    </row>
    <row r="247" spans="3:3">
      <c r="C247" s="27" t="str">
        <f>IF($D$233="","",IF($D$233="English",'File Directory'!C65,IF($D$233="Filipino",'File Directory'!C97,'File Directory'!C129)))</f>
        <v>3. Submit the Accomplished Summary Matrix (Grade level) to School Enrollment Focal Person (SEFP)</v>
      </c>
    </row>
    <row r="248" spans="3:3">
      <c r="C248" s="27"/>
    </row>
    <row r="249" spans="3:3">
      <c r="C249" s="26" t="str">
        <f>IF($D$233="","",IF($D$233="English",'File Directory'!C67,IF($D$233="Filipino",'File Directory'!C99,'File Directory'!C131)))</f>
        <v>For School Enrollment Focal Person (SEFP)</v>
      </c>
    </row>
    <row r="250" spans="3:3">
      <c r="C250" s="27" t="str">
        <f>IF($D$233="","",IF($D$233="English",'File Directory'!C68,IF($D$233="Filipino",'File Directory'!C100,'File Directory'!C132)))</f>
        <v>1. Review all Grade Level Summary Matrix submitted by GLEC, check for accuracy/completeness</v>
      </c>
    </row>
    <row r="251" spans="3:3">
      <c r="C251" s="27" t="str">
        <f>IF($D$233="","",IF($D$233="English",'File Directory'!C69,IF($D$233="Filipino",'File Directory'!C101,'File Directory'!C133)))</f>
        <v>2. Prepare a Summary Matrix with totality for all items/questions of all Grade Levels</v>
      </c>
    </row>
    <row r="252" spans="3:3">
      <c r="C252" s="27" t="str">
        <f>IF($D$233="","",IF($D$233="English",'File Directory'!C70,IF($D$233="Filipino",'File Directory'!C102,'File Directory'!C134)))</f>
        <v>3. Submit the Accomplished Summary Matrix (School level) to School Head for review and approval and then to LIS System Administrator</v>
      </c>
    </row>
    <row r="253" spans="3:3">
      <c r="C253" s="27"/>
    </row>
    <row r="254" spans="3:3">
      <c r="C254" s="26" t="str">
        <f>IF($D$233="","",IF($D$233="English",'File Directory'!C72,IF($D$233="Filipino",'File Directory'!C104,'File Directory'!C136)))</f>
        <v>For LIS System Administrator</v>
      </c>
    </row>
    <row r="255" spans="3:3">
      <c r="C255" s="27" t="str">
        <f>IF($D$233="","",IF($D$233="English",'File Directory'!C73,IF($D$233="Filipino",'File Directory'!C105,'File Directory'!C137)))</f>
        <v>1. Review the School Level Summary Matrix  validate the correctness of enrollment count vis-a-vis the number of respondents</v>
      </c>
    </row>
    <row r="256" spans="3:3">
      <c r="C256" s="27" t="str">
        <f>IF($D$233="","",IF($D$233="English",'File Directory'!C74,IF($D$233="Filipino",'File Directory'!C106,'File Directory'!C138)))</f>
        <v>2. Login to LIS and click the QC Folder available in the Dashboard</v>
      </c>
    </row>
    <row r="257" spans="3:3">
      <c r="C257" s="27" t="str">
        <f>IF($D$233="","",IF($D$233="English",'File Directory'!C75,IF($D$233="Filipino",'File Directory'!C107,'File Directory'!C139)))</f>
        <v>3. Input total count for each table as appeared in the Summary Matrix.  May use the assigned code as appopriate for easy reference.</v>
      </c>
    </row>
    <row r="258" spans="3:3">
      <c r="C258" s="27"/>
    </row>
    <row r="259" spans="3:3">
      <c r="C259" s="26" t="str">
        <f>IF($D$233="","",IF($D$233="English",'File Directory'!C77,IF($D$233="Filipino",'File Directory'!C109,'File Directory'!C141)))</f>
        <v>For  LARGE SCHOOLS with MORE THAN 4 SECTIONS per grade level</v>
      </c>
    </row>
    <row r="260" spans="3:3">
      <c r="C260" s="27" t="str">
        <f>IF($D$233="","",IF($D$233="English",'File Directory'!C78,IF($D$233="Filipino",'File Directory'!C110,'File Directory'!C142)))</f>
        <v>1. Before using the Automated MLESF Summary Consolidator for Large School Excel File, the Grade Level Enrollment Chair will use the</v>
      </c>
    </row>
    <row r="261" spans="3:3">
      <c r="C261" s="27" t="str">
        <f>IF($D$233="","",IF($D$233="English",'File Directory'!C79,IF($D$233="Filipino",'File Directory'!C111,'File Directory'!C143)))</f>
        <v>automated MLESF Summary Consolidator for Small School. The Grade Level Enrollment Chair will just rename the following tabsheets into the names of each section</v>
      </c>
    </row>
    <row r="262" spans="3:3">
      <c r="C262" s="27" t="str">
        <f>IF($D$233="","",IF($D$233="English",'File Directory'!C80,IF($D$233="Filipino",'File Directory'!C112,'File Directory'!C144)))</f>
        <v>where the prospective adviser will encode his/her consolidated data.</v>
      </c>
    </row>
    <row r="263" spans="3:3">
      <c r="C263" s="27" t="str">
        <f>IF($D$233="","",IF($D$233="English",'File Directory'!C81,IF($D$233="Filipino",'File Directory'!C113,'File Directory'!C145)))</f>
        <v>2. The accomplished Summary Matrix MLESF tabsheet will be ready for forwarding to School Enrollment Focal person for encoding in the Automated MLESF</v>
      </c>
    </row>
    <row r="264" spans="3:3">
      <c r="C264" s="27" t="str">
        <f>IF($D$233="","",IF($D$233="English",'File Directory'!C82,IF($D$233="Filipino",'File Directory'!C114,'File Directory'!C146)))</f>
        <v>Summary Consolidator for Large School File</v>
      </c>
    </row>
    <row r="265" spans="3:3">
      <c r="C265" s="27"/>
    </row>
    <row r="266" spans="3:3">
      <c r="C266" s="27"/>
    </row>
  </sheetData>
  <mergeCells count="20">
    <mergeCell ref="AJ177:AJ178"/>
    <mergeCell ref="B215:B216"/>
    <mergeCell ref="J215:J216"/>
    <mergeCell ref="B233:C233"/>
    <mergeCell ref="P101:P102"/>
    <mergeCell ref="B139:B140"/>
    <mergeCell ref="M139:M140"/>
    <mergeCell ref="B158:B159"/>
    <mergeCell ref="O158:O159"/>
    <mergeCell ref="B177:B178"/>
    <mergeCell ref="D3:F3"/>
    <mergeCell ref="B4:C4"/>
    <mergeCell ref="G4:H4"/>
    <mergeCell ref="B5:C5"/>
    <mergeCell ref="E5:I5"/>
    <mergeCell ref="B27:B28"/>
    <mergeCell ref="J27:J28"/>
    <mergeCell ref="B82:B83"/>
    <mergeCell ref="S82:S83"/>
    <mergeCell ref="B101:B102"/>
  </mergeCells>
  <dataValidations count="1">
    <dataValidation type="list" allowBlank="1" showInputMessage="1" showErrorMessage="1" sqref="D233" xr:uid="{382586E3-770C-6049-A12E-4B031E863AA7}">
      <formula1>"English,Filipino,Cebuano"</formula1>
    </dataValidation>
  </dataValidations>
  <hyperlinks>
    <hyperlink ref="K1" location="'File Directory'!A1" tooltip="Go Back to File Directory" display="Return to File Directory" xr:uid="{DBF57BF8-7908-B647-A643-BA6263993F70}"/>
    <hyperlink ref="J1" location="'Summary Matrix MLESF (SEFP)'!A1" tooltip="View Summary Matrix MLESF (SEFP)" display="Return to Summary Matrix MLESF (SEFP)" xr:uid="{65702CDF-DD9D-E74C-8B0E-DDCE063B56BD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9C8D7-B273-7C48-9C22-30E6DD53C568}">
  <sheetPr>
    <tabColor theme="9" tint="-0.499984740745262"/>
  </sheetPr>
  <dimension ref="B1:AJ266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23.3320312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8" t="s">
        <v>180</v>
      </c>
      <c r="J1" s="78" t="s">
        <v>294</v>
      </c>
      <c r="K1" s="77" t="s">
        <v>293</v>
      </c>
    </row>
    <row r="2" spans="2:14" ht="18">
      <c r="B2" s="29" t="s">
        <v>168</v>
      </c>
    </row>
    <row r="3" spans="2:14">
      <c r="B3" s="16" t="s">
        <v>90</v>
      </c>
      <c r="C3" s="19"/>
      <c r="D3" s="175"/>
      <c r="E3" s="176"/>
      <c r="F3" s="177"/>
      <c r="G3" s="16" t="s">
        <v>91</v>
      </c>
      <c r="H3" s="16"/>
      <c r="I3" s="16" t="s">
        <v>177</v>
      </c>
      <c r="J3" s="16"/>
      <c r="K3" s="16" t="s">
        <v>92</v>
      </c>
      <c r="L3" s="16"/>
      <c r="M3" s="16" t="s">
        <v>93</v>
      </c>
      <c r="N3" s="16"/>
    </row>
    <row r="4" spans="2:14" ht="17" thickBot="1">
      <c r="B4" s="178" t="s">
        <v>166</v>
      </c>
      <c r="C4" s="179"/>
      <c r="D4" s="73"/>
      <c r="E4" s="31" t="s">
        <v>148</v>
      </c>
      <c r="F4" s="32"/>
      <c r="G4" s="180" t="s">
        <v>165</v>
      </c>
      <c r="H4" s="181"/>
      <c r="I4" s="33"/>
      <c r="J4" s="8"/>
      <c r="K4" s="8"/>
      <c r="L4" s="8"/>
      <c r="M4" s="8"/>
      <c r="N4" s="8"/>
    </row>
    <row r="5" spans="2:14" ht="16" customHeight="1">
      <c r="B5" s="178" t="s">
        <v>151</v>
      </c>
      <c r="C5" s="179"/>
      <c r="D5" s="30"/>
      <c r="E5" s="182" t="s">
        <v>169</v>
      </c>
      <c r="F5" s="183"/>
      <c r="G5" s="183"/>
      <c r="H5" s="183"/>
      <c r="I5" s="184"/>
      <c r="J5" s="8"/>
      <c r="M5" s="8"/>
      <c r="N5" s="8"/>
    </row>
    <row r="6" spans="2:14" ht="17" customHeight="1" thickBot="1">
      <c r="B6" s="15"/>
      <c r="C6" s="15"/>
      <c r="D6" s="14"/>
      <c r="E6" s="36" t="s">
        <v>170</v>
      </c>
      <c r="F6" s="37"/>
      <c r="G6" s="34" t="s">
        <v>150</v>
      </c>
      <c r="H6" s="34"/>
      <c r="I6" s="38"/>
    </row>
    <row r="7" spans="2:14">
      <c r="B7" s="15"/>
      <c r="C7" s="15"/>
      <c r="D7" s="14"/>
      <c r="E7" s="17"/>
      <c r="F7" s="35"/>
      <c r="G7" s="8"/>
      <c r="H7" s="8"/>
      <c r="I7" s="8"/>
    </row>
    <row r="8" spans="2:14">
      <c r="B8" s="2" t="s">
        <v>295</v>
      </c>
    </row>
    <row r="9" spans="2:14" ht="57" customHeight="1">
      <c r="B9" s="141" t="s">
        <v>89</v>
      </c>
      <c r="C9" s="76" t="s">
        <v>296</v>
      </c>
      <c r="D9" s="76" t="s">
        <v>297</v>
      </c>
      <c r="E9" s="75" t="s">
        <v>167</v>
      </c>
    </row>
    <row r="10" spans="2:14" hidden="1">
      <c r="B10" s="74" t="s">
        <v>88</v>
      </c>
      <c r="C10" s="74"/>
      <c r="D10" s="74"/>
      <c r="E10" s="74">
        <f>SUM(C10:D10)</f>
        <v>0</v>
      </c>
    </row>
    <row r="11" spans="2:14" hidden="1">
      <c r="B11" s="74">
        <v>1</v>
      </c>
      <c r="C11" s="74"/>
      <c r="D11" s="74"/>
      <c r="E11" s="74">
        <f>D11+C11</f>
        <v>0</v>
      </c>
    </row>
    <row r="12" spans="2:14" hidden="1">
      <c r="B12" s="74">
        <v>2</v>
      </c>
      <c r="C12" s="74"/>
      <c r="D12" s="74"/>
      <c r="E12" s="74">
        <f t="shared" ref="E12:E24" si="0">D12+C12</f>
        <v>0</v>
      </c>
    </row>
    <row r="13" spans="2:14" hidden="1">
      <c r="B13" s="74">
        <v>3</v>
      </c>
      <c r="C13" s="74"/>
      <c r="D13" s="74"/>
      <c r="E13" s="74">
        <f t="shared" si="0"/>
        <v>0</v>
      </c>
    </row>
    <row r="14" spans="2:14" hidden="1">
      <c r="B14" s="74">
        <v>4</v>
      </c>
      <c r="C14" s="74"/>
      <c r="D14" s="74"/>
      <c r="E14" s="74">
        <f t="shared" si="0"/>
        <v>0</v>
      </c>
    </row>
    <row r="15" spans="2:14" hidden="1">
      <c r="B15" s="74">
        <v>5</v>
      </c>
      <c r="C15" s="74"/>
      <c r="D15" s="74"/>
      <c r="E15" s="74">
        <f t="shared" si="0"/>
        <v>0</v>
      </c>
    </row>
    <row r="16" spans="2:14" hidden="1">
      <c r="B16" s="74">
        <v>6</v>
      </c>
      <c r="C16" s="74"/>
      <c r="D16" s="74"/>
      <c r="E16" s="74">
        <f t="shared" si="0"/>
        <v>0</v>
      </c>
    </row>
    <row r="17" spans="2:10" hidden="1">
      <c r="B17" s="74">
        <v>7</v>
      </c>
      <c r="C17" s="74"/>
      <c r="D17" s="74"/>
      <c r="E17" s="74">
        <f t="shared" si="0"/>
        <v>0</v>
      </c>
    </row>
    <row r="18" spans="2:10" hidden="1">
      <c r="B18" s="74">
        <v>8</v>
      </c>
      <c r="C18" s="74"/>
      <c r="D18" s="74"/>
      <c r="E18" s="74">
        <f t="shared" si="0"/>
        <v>0</v>
      </c>
    </row>
    <row r="19" spans="2:10" hidden="1">
      <c r="B19" s="74">
        <v>9</v>
      </c>
      <c r="C19" s="74"/>
      <c r="D19" s="74"/>
      <c r="E19" s="74">
        <f t="shared" si="0"/>
        <v>0</v>
      </c>
    </row>
    <row r="20" spans="2:10" hidden="1">
      <c r="B20" s="74">
        <v>10</v>
      </c>
      <c r="C20" s="74"/>
      <c r="D20" s="74"/>
      <c r="E20" s="74">
        <f t="shared" si="0"/>
        <v>0</v>
      </c>
    </row>
    <row r="21" spans="2:10">
      <c r="B21" s="74">
        <v>11</v>
      </c>
      <c r="C21" s="74"/>
      <c r="D21" s="74"/>
      <c r="E21" s="74">
        <f t="shared" si="0"/>
        <v>0</v>
      </c>
    </row>
    <row r="22" spans="2:10" hidden="1">
      <c r="B22" s="74">
        <v>12</v>
      </c>
      <c r="C22" s="74"/>
      <c r="D22" s="74"/>
      <c r="E22" s="74">
        <f t="shared" si="0"/>
        <v>0</v>
      </c>
    </row>
    <row r="23" spans="2:10" hidden="1">
      <c r="B23" s="74" t="s">
        <v>94</v>
      </c>
      <c r="C23" s="74"/>
      <c r="D23" s="74"/>
      <c r="E23" s="74">
        <f t="shared" si="0"/>
        <v>0</v>
      </c>
    </row>
    <row r="24" spans="2:10" hidden="1">
      <c r="B24" s="74" t="s">
        <v>7</v>
      </c>
      <c r="C24" s="75">
        <f>C23+C22+C21+C20+C19+C18+C17+C16+C15+C14+C13+C12+C11+C10</f>
        <v>0</v>
      </c>
      <c r="D24" s="75">
        <f>D23+D22+D21+D20+D19+D18+D17+D16+D15+D14+D13+D12+D11+D10</f>
        <v>0</v>
      </c>
      <c r="E24" s="74">
        <f t="shared" si="0"/>
        <v>0</v>
      </c>
    </row>
    <row r="25" spans="2:10">
      <c r="B25" s="5"/>
    </row>
    <row r="26" spans="2:10">
      <c r="B26" s="72" t="s">
        <v>322</v>
      </c>
    </row>
    <row r="27" spans="2:10" ht="77" customHeight="1">
      <c r="B27" s="173" t="s">
        <v>89</v>
      </c>
      <c r="C27" s="75" t="s">
        <v>0</v>
      </c>
      <c r="D27" s="75" t="s">
        <v>1</v>
      </c>
      <c r="E27" s="75" t="s">
        <v>2</v>
      </c>
      <c r="F27" s="75" t="s">
        <v>3</v>
      </c>
      <c r="G27" s="75" t="s">
        <v>4</v>
      </c>
      <c r="H27" s="75" t="s">
        <v>5</v>
      </c>
      <c r="I27" s="75" t="s">
        <v>6</v>
      </c>
      <c r="J27" s="165" t="s">
        <v>167</v>
      </c>
    </row>
    <row r="28" spans="2:10" ht="17.5" customHeight="1">
      <c r="B28" s="174"/>
      <c r="C28" s="28" t="s">
        <v>113</v>
      </c>
      <c r="D28" s="28" t="s">
        <v>114</v>
      </c>
      <c r="E28" s="28" t="s">
        <v>115</v>
      </c>
      <c r="F28" s="28" t="s">
        <v>116</v>
      </c>
      <c r="G28" s="28" t="s">
        <v>117</v>
      </c>
      <c r="H28" s="28" t="s">
        <v>118</v>
      </c>
      <c r="I28" s="28" t="s">
        <v>119</v>
      </c>
      <c r="J28" s="166"/>
    </row>
    <row r="29" spans="2:10" ht="18" hidden="1" customHeight="1">
      <c r="B29" s="74" t="s">
        <v>88</v>
      </c>
      <c r="C29" s="75"/>
      <c r="D29" s="75"/>
      <c r="E29" s="75"/>
      <c r="F29" s="75"/>
      <c r="G29" s="75"/>
      <c r="H29" s="75"/>
      <c r="I29" s="75"/>
      <c r="J29" s="74">
        <f>SUM(C29:I29)</f>
        <v>0</v>
      </c>
    </row>
    <row r="30" spans="2:10" ht="18" hidden="1" customHeight="1">
      <c r="B30" s="74">
        <v>1</v>
      </c>
      <c r="C30" s="75"/>
      <c r="D30" s="75"/>
      <c r="E30" s="75"/>
      <c r="F30" s="75"/>
      <c r="G30" s="75"/>
      <c r="H30" s="75"/>
      <c r="I30" s="75"/>
      <c r="J30" s="74">
        <f t="shared" ref="J30:J43" si="1">I30+H30+G30+F30+E30+D30+C30</f>
        <v>0</v>
      </c>
    </row>
    <row r="31" spans="2:10" ht="18" hidden="1" customHeight="1">
      <c r="B31" s="74">
        <v>2</v>
      </c>
      <c r="C31" s="75"/>
      <c r="D31" s="75"/>
      <c r="E31" s="75"/>
      <c r="F31" s="75"/>
      <c r="G31" s="75"/>
      <c r="H31" s="75"/>
      <c r="I31" s="75"/>
      <c r="J31" s="74">
        <f t="shared" si="1"/>
        <v>0</v>
      </c>
    </row>
    <row r="32" spans="2:10" ht="18" hidden="1" customHeight="1">
      <c r="B32" s="74">
        <v>3</v>
      </c>
      <c r="C32" s="75"/>
      <c r="D32" s="75"/>
      <c r="E32" s="75"/>
      <c r="F32" s="75"/>
      <c r="G32" s="75"/>
      <c r="H32" s="75"/>
      <c r="I32" s="75"/>
      <c r="J32" s="74">
        <f t="shared" si="1"/>
        <v>0</v>
      </c>
    </row>
    <row r="33" spans="2:10" ht="18" hidden="1" customHeight="1">
      <c r="B33" s="74">
        <v>4</v>
      </c>
      <c r="C33" s="75"/>
      <c r="D33" s="75"/>
      <c r="E33" s="75"/>
      <c r="F33" s="75"/>
      <c r="G33" s="75"/>
      <c r="H33" s="75"/>
      <c r="I33" s="75"/>
      <c r="J33" s="74">
        <f t="shared" si="1"/>
        <v>0</v>
      </c>
    </row>
    <row r="34" spans="2:10" ht="18" hidden="1" customHeight="1">
      <c r="B34" s="74">
        <v>5</v>
      </c>
      <c r="C34" s="75"/>
      <c r="D34" s="75"/>
      <c r="E34" s="75"/>
      <c r="F34" s="75"/>
      <c r="G34" s="75"/>
      <c r="H34" s="75"/>
      <c r="I34" s="75"/>
      <c r="J34" s="74">
        <f t="shared" si="1"/>
        <v>0</v>
      </c>
    </row>
    <row r="35" spans="2:10" ht="18" hidden="1" customHeight="1">
      <c r="B35" s="74">
        <v>6</v>
      </c>
      <c r="C35" s="75"/>
      <c r="D35" s="75"/>
      <c r="E35" s="75"/>
      <c r="F35" s="75"/>
      <c r="G35" s="75"/>
      <c r="H35" s="75"/>
      <c r="I35" s="75"/>
      <c r="J35" s="74">
        <f t="shared" si="1"/>
        <v>0</v>
      </c>
    </row>
    <row r="36" spans="2:10" ht="18" hidden="1" customHeight="1">
      <c r="B36" s="74">
        <v>7</v>
      </c>
      <c r="C36" s="75"/>
      <c r="D36" s="75"/>
      <c r="E36" s="75"/>
      <c r="F36" s="75"/>
      <c r="G36" s="75"/>
      <c r="H36" s="75"/>
      <c r="I36" s="75"/>
      <c r="J36" s="74">
        <f t="shared" si="1"/>
        <v>0</v>
      </c>
    </row>
    <row r="37" spans="2:10" ht="18" hidden="1" customHeight="1">
      <c r="B37" s="74">
        <v>8</v>
      </c>
      <c r="C37" s="75"/>
      <c r="D37" s="75"/>
      <c r="E37" s="75"/>
      <c r="F37" s="75"/>
      <c r="G37" s="75"/>
      <c r="H37" s="75"/>
      <c r="I37" s="75"/>
      <c r="J37" s="74">
        <f t="shared" si="1"/>
        <v>0</v>
      </c>
    </row>
    <row r="38" spans="2:10" ht="18" hidden="1" customHeight="1">
      <c r="B38" s="74">
        <v>9</v>
      </c>
      <c r="C38" s="75"/>
      <c r="D38" s="75"/>
      <c r="E38" s="75"/>
      <c r="F38" s="75"/>
      <c r="G38" s="75"/>
      <c r="H38" s="75"/>
      <c r="I38" s="75"/>
      <c r="J38" s="74">
        <f t="shared" si="1"/>
        <v>0</v>
      </c>
    </row>
    <row r="39" spans="2:10" ht="18" hidden="1" customHeight="1">
      <c r="B39" s="74">
        <v>10</v>
      </c>
      <c r="C39" s="75"/>
      <c r="D39" s="75"/>
      <c r="E39" s="75"/>
      <c r="F39" s="75"/>
      <c r="G39" s="75"/>
      <c r="H39" s="75"/>
      <c r="I39" s="75"/>
      <c r="J39" s="74">
        <f t="shared" si="1"/>
        <v>0</v>
      </c>
    </row>
    <row r="40" spans="2:10" ht="18" customHeight="1">
      <c r="B40" s="74">
        <v>11</v>
      </c>
      <c r="C40" s="75"/>
      <c r="D40" s="75"/>
      <c r="E40" s="75"/>
      <c r="F40" s="75"/>
      <c r="G40" s="75"/>
      <c r="H40" s="75"/>
      <c r="I40" s="75"/>
      <c r="J40" s="74">
        <f t="shared" si="1"/>
        <v>0</v>
      </c>
    </row>
    <row r="41" spans="2:10" ht="18" hidden="1" customHeight="1">
      <c r="B41" s="74">
        <v>12</v>
      </c>
      <c r="C41" s="75"/>
      <c r="D41" s="75"/>
      <c r="E41" s="75"/>
      <c r="F41" s="75"/>
      <c r="G41" s="75"/>
      <c r="H41" s="75"/>
      <c r="I41" s="75"/>
      <c r="J41" s="74">
        <f t="shared" si="1"/>
        <v>0</v>
      </c>
    </row>
    <row r="42" spans="2:10" ht="18" hidden="1" customHeight="1">
      <c r="B42" s="74" t="s">
        <v>94</v>
      </c>
      <c r="C42" s="75"/>
      <c r="D42" s="75"/>
      <c r="E42" s="75"/>
      <c r="F42" s="75"/>
      <c r="G42" s="75"/>
      <c r="H42" s="75"/>
      <c r="I42" s="75"/>
      <c r="J42" s="74">
        <f t="shared" si="1"/>
        <v>0</v>
      </c>
    </row>
    <row r="43" spans="2:10" ht="18" hidden="1" customHeight="1">
      <c r="B43" s="74" t="s">
        <v>7</v>
      </c>
      <c r="C43" s="75">
        <f>C42+C41+C40+C39+C38+C37+C36+C35+C34+C33+C32+C31+C30+C29</f>
        <v>0</v>
      </c>
      <c r="D43" s="75">
        <f t="shared" ref="D43:I43" si="2">D42+D41+D40+D39+D38+D37+D36+D35+D34+D33+D32+D31+D30+D29</f>
        <v>0</v>
      </c>
      <c r="E43" s="75">
        <f t="shared" si="2"/>
        <v>0</v>
      </c>
      <c r="F43" s="75">
        <f t="shared" si="2"/>
        <v>0</v>
      </c>
      <c r="G43" s="75">
        <f t="shared" si="2"/>
        <v>0</v>
      </c>
      <c r="H43" s="75">
        <f t="shared" si="2"/>
        <v>0</v>
      </c>
      <c r="I43" s="75">
        <f t="shared" si="2"/>
        <v>0</v>
      </c>
      <c r="J43" s="74">
        <f t="shared" si="1"/>
        <v>0</v>
      </c>
    </row>
    <row r="45" spans="2:10">
      <c r="B45" s="2" t="s">
        <v>219</v>
      </c>
    </row>
    <row r="46" spans="2:10" ht="57" customHeight="1">
      <c r="B46" s="141" t="s">
        <v>89</v>
      </c>
      <c r="C46" s="76" t="s">
        <v>8</v>
      </c>
      <c r="D46" s="76" t="s">
        <v>9</v>
      </c>
      <c r="E46" s="75" t="s">
        <v>167</v>
      </c>
    </row>
    <row r="47" spans="2:10" hidden="1">
      <c r="B47" s="74" t="s">
        <v>88</v>
      </c>
      <c r="C47" s="74"/>
      <c r="D47" s="74"/>
      <c r="E47" s="74">
        <f>SUM(C47:D47)</f>
        <v>0</v>
      </c>
    </row>
    <row r="48" spans="2:10" hidden="1">
      <c r="B48" s="74">
        <v>1</v>
      </c>
      <c r="C48" s="74"/>
      <c r="D48" s="74"/>
      <c r="E48" s="74">
        <f>D48+C48</f>
        <v>0</v>
      </c>
    </row>
    <row r="49" spans="2:10" hidden="1">
      <c r="B49" s="74">
        <v>2</v>
      </c>
      <c r="C49" s="74"/>
      <c r="D49" s="74"/>
      <c r="E49" s="74">
        <f t="shared" ref="E49:E61" si="3">D49+C49</f>
        <v>0</v>
      </c>
    </row>
    <row r="50" spans="2:10" hidden="1">
      <c r="B50" s="74">
        <v>3</v>
      </c>
      <c r="C50" s="74"/>
      <c r="D50" s="74"/>
      <c r="E50" s="74">
        <f t="shared" si="3"/>
        <v>0</v>
      </c>
    </row>
    <row r="51" spans="2:10" hidden="1">
      <c r="B51" s="74">
        <v>4</v>
      </c>
      <c r="C51" s="74"/>
      <c r="D51" s="74"/>
      <c r="E51" s="74">
        <f t="shared" si="3"/>
        <v>0</v>
      </c>
    </row>
    <row r="52" spans="2:10" hidden="1">
      <c r="B52" s="74">
        <v>5</v>
      </c>
      <c r="C52" s="74"/>
      <c r="D52" s="74"/>
      <c r="E52" s="74">
        <f t="shared" si="3"/>
        <v>0</v>
      </c>
    </row>
    <row r="53" spans="2:10" hidden="1">
      <c r="B53" s="74">
        <v>6</v>
      </c>
      <c r="C53" s="74"/>
      <c r="D53" s="74"/>
      <c r="E53" s="74">
        <f t="shared" si="3"/>
        <v>0</v>
      </c>
    </row>
    <row r="54" spans="2:10" hidden="1">
      <c r="B54" s="74">
        <v>7</v>
      </c>
      <c r="C54" s="74"/>
      <c r="D54" s="74"/>
      <c r="E54" s="74">
        <f t="shared" si="3"/>
        <v>0</v>
      </c>
    </row>
    <row r="55" spans="2:10" hidden="1">
      <c r="B55" s="74">
        <v>8</v>
      </c>
      <c r="C55" s="74"/>
      <c r="D55" s="74"/>
      <c r="E55" s="74">
        <f t="shared" si="3"/>
        <v>0</v>
      </c>
    </row>
    <row r="56" spans="2:10" hidden="1">
      <c r="B56" s="74">
        <v>9</v>
      </c>
      <c r="C56" s="74"/>
      <c r="D56" s="74"/>
      <c r="E56" s="74">
        <f t="shared" si="3"/>
        <v>0</v>
      </c>
    </row>
    <row r="57" spans="2:10" hidden="1">
      <c r="B57" s="74">
        <v>10</v>
      </c>
      <c r="C57" s="74"/>
      <c r="D57" s="74"/>
      <c r="E57" s="74">
        <f t="shared" si="3"/>
        <v>0</v>
      </c>
    </row>
    <row r="58" spans="2:10">
      <c r="B58" s="74">
        <v>11</v>
      </c>
      <c r="C58" s="74"/>
      <c r="D58" s="74"/>
      <c r="E58" s="74">
        <f t="shared" si="3"/>
        <v>0</v>
      </c>
    </row>
    <row r="59" spans="2:10" hidden="1">
      <c r="B59" s="74">
        <v>12</v>
      </c>
      <c r="C59" s="74"/>
      <c r="D59" s="74"/>
      <c r="E59" s="74">
        <f t="shared" si="3"/>
        <v>0</v>
      </c>
    </row>
    <row r="60" spans="2:10" hidden="1">
      <c r="B60" s="74" t="s">
        <v>94</v>
      </c>
      <c r="C60" s="74"/>
      <c r="D60" s="74"/>
      <c r="E60" s="74">
        <f t="shared" si="3"/>
        <v>0</v>
      </c>
    </row>
    <row r="61" spans="2:10" hidden="1">
      <c r="B61" s="74" t="s">
        <v>7</v>
      </c>
      <c r="C61" s="75">
        <f>C60+C59+C58+C57+C56+C55+C54+C53+C52+C51+C50+C49+C48+C47</f>
        <v>0</v>
      </c>
      <c r="D61" s="75">
        <f>D60+D59+D58+D57+D56+D55+D54+D53+D52+D51+D50+D49+D48+D47</f>
        <v>0</v>
      </c>
      <c r="E61" s="74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41" t="s">
        <v>89</v>
      </c>
      <c r="C64" s="99" t="s">
        <v>298</v>
      </c>
      <c r="D64" s="99" t="s">
        <v>299</v>
      </c>
      <c r="E64" s="99" t="s">
        <v>300</v>
      </c>
      <c r="F64" s="99" t="s">
        <v>301</v>
      </c>
      <c r="G64" s="99" t="s">
        <v>302</v>
      </c>
      <c r="H64" s="99" t="s">
        <v>303</v>
      </c>
      <c r="I64" s="99" t="s">
        <v>343</v>
      </c>
      <c r="J64" s="75" t="s">
        <v>167</v>
      </c>
    </row>
    <row r="65" spans="2:10" hidden="1">
      <c r="B65" s="74" t="s">
        <v>88</v>
      </c>
      <c r="C65" s="16"/>
      <c r="D65" s="16"/>
      <c r="E65" s="16"/>
      <c r="F65" s="16"/>
      <c r="G65" s="16"/>
      <c r="H65" s="16"/>
      <c r="I65" s="16"/>
      <c r="J65" s="74">
        <f>SUM(C65:I65)</f>
        <v>0</v>
      </c>
    </row>
    <row r="66" spans="2:10" hidden="1">
      <c r="B66" s="74">
        <v>1</v>
      </c>
      <c r="C66" s="16"/>
      <c r="D66" s="16"/>
      <c r="E66" s="16"/>
      <c r="F66" s="16"/>
      <c r="G66" s="16"/>
      <c r="H66" s="16"/>
      <c r="I66" s="16"/>
      <c r="J66" s="74">
        <f t="shared" ref="J66:J79" si="4">I66+H66+G66+F66+E66+D66+C66</f>
        <v>0</v>
      </c>
    </row>
    <row r="67" spans="2:10" hidden="1">
      <c r="B67" s="74">
        <v>2</v>
      </c>
      <c r="C67" s="16"/>
      <c r="D67" s="16"/>
      <c r="E67" s="16"/>
      <c r="F67" s="16"/>
      <c r="G67" s="16"/>
      <c r="H67" s="16"/>
      <c r="I67" s="16"/>
      <c r="J67" s="74">
        <f t="shared" si="4"/>
        <v>0</v>
      </c>
    </row>
    <row r="68" spans="2:10" hidden="1">
      <c r="B68" s="74">
        <v>3</v>
      </c>
      <c r="C68" s="16"/>
      <c r="D68" s="16"/>
      <c r="E68" s="16"/>
      <c r="F68" s="16"/>
      <c r="G68" s="16"/>
      <c r="H68" s="16"/>
      <c r="I68" s="16"/>
      <c r="J68" s="74">
        <f t="shared" si="4"/>
        <v>0</v>
      </c>
    </row>
    <row r="69" spans="2:10" hidden="1">
      <c r="B69" s="74">
        <v>4</v>
      </c>
      <c r="C69" s="16"/>
      <c r="D69" s="16"/>
      <c r="E69" s="16"/>
      <c r="F69" s="16"/>
      <c r="G69" s="16"/>
      <c r="H69" s="16"/>
      <c r="I69" s="16"/>
      <c r="J69" s="74">
        <f t="shared" si="4"/>
        <v>0</v>
      </c>
    </row>
    <row r="70" spans="2:10" hidden="1">
      <c r="B70" s="74">
        <v>5</v>
      </c>
      <c r="C70" s="16"/>
      <c r="D70" s="16"/>
      <c r="E70" s="16"/>
      <c r="F70" s="16"/>
      <c r="G70" s="16"/>
      <c r="H70" s="16"/>
      <c r="I70" s="16"/>
      <c r="J70" s="74">
        <f t="shared" si="4"/>
        <v>0</v>
      </c>
    </row>
    <row r="71" spans="2:10" hidden="1">
      <c r="B71" s="74">
        <v>6</v>
      </c>
      <c r="C71" s="16"/>
      <c r="D71" s="16"/>
      <c r="E71" s="16"/>
      <c r="F71" s="16"/>
      <c r="G71" s="16"/>
      <c r="H71" s="16"/>
      <c r="I71" s="16"/>
      <c r="J71" s="74">
        <f t="shared" si="4"/>
        <v>0</v>
      </c>
    </row>
    <row r="72" spans="2:10" hidden="1">
      <c r="B72" s="74">
        <v>7</v>
      </c>
      <c r="C72" s="16"/>
      <c r="D72" s="16"/>
      <c r="E72" s="16"/>
      <c r="F72" s="16"/>
      <c r="G72" s="16"/>
      <c r="H72" s="16"/>
      <c r="I72" s="16"/>
      <c r="J72" s="74">
        <f t="shared" si="4"/>
        <v>0</v>
      </c>
    </row>
    <row r="73" spans="2:10" hidden="1">
      <c r="B73" s="74">
        <v>8</v>
      </c>
      <c r="C73" s="16"/>
      <c r="D73" s="16"/>
      <c r="E73" s="16"/>
      <c r="F73" s="16"/>
      <c r="G73" s="16"/>
      <c r="H73" s="16"/>
      <c r="I73" s="16"/>
      <c r="J73" s="74">
        <f t="shared" si="4"/>
        <v>0</v>
      </c>
    </row>
    <row r="74" spans="2:10" hidden="1">
      <c r="B74" s="74">
        <v>9</v>
      </c>
      <c r="C74" s="16"/>
      <c r="D74" s="16"/>
      <c r="E74" s="16"/>
      <c r="F74" s="16"/>
      <c r="G74" s="16"/>
      <c r="H74" s="16"/>
      <c r="I74" s="16"/>
      <c r="J74" s="74">
        <f t="shared" si="4"/>
        <v>0</v>
      </c>
    </row>
    <row r="75" spans="2:10" hidden="1">
      <c r="B75" s="74">
        <v>10</v>
      </c>
      <c r="C75" s="16"/>
      <c r="D75" s="16"/>
      <c r="E75" s="16"/>
      <c r="F75" s="16"/>
      <c r="G75" s="16"/>
      <c r="H75" s="16"/>
      <c r="I75" s="16"/>
      <c r="J75" s="74">
        <f t="shared" si="4"/>
        <v>0</v>
      </c>
    </row>
    <row r="76" spans="2:10">
      <c r="B76" s="74">
        <v>11</v>
      </c>
      <c r="C76" s="16"/>
      <c r="D76" s="16"/>
      <c r="E76" s="16"/>
      <c r="F76" s="16"/>
      <c r="G76" s="16"/>
      <c r="H76" s="16"/>
      <c r="I76" s="16"/>
      <c r="J76" s="74">
        <f t="shared" si="4"/>
        <v>0</v>
      </c>
    </row>
    <row r="77" spans="2:10" hidden="1">
      <c r="B77" s="74">
        <v>12</v>
      </c>
      <c r="C77" s="16"/>
      <c r="D77" s="16"/>
      <c r="E77" s="16"/>
      <c r="F77" s="16"/>
      <c r="G77" s="16"/>
      <c r="H77" s="16"/>
      <c r="I77" s="16"/>
      <c r="J77" s="74">
        <f t="shared" si="4"/>
        <v>0</v>
      </c>
    </row>
    <row r="78" spans="2:10" hidden="1">
      <c r="B78" s="74" t="s">
        <v>94</v>
      </c>
      <c r="C78" s="16"/>
      <c r="D78" s="16"/>
      <c r="E78" s="16"/>
      <c r="F78" s="16"/>
      <c r="G78" s="16"/>
      <c r="H78" s="16"/>
      <c r="I78" s="16"/>
      <c r="J78" s="74">
        <f t="shared" si="4"/>
        <v>0</v>
      </c>
    </row>
    <row r="79" spans="2:10" hidden="1">
      <c r="B79" s="74" t="s">
        <v>7</v>
      </c>
      <c r="C79" s="75">
        <f>C78+C77+C76+C75+C74+C73+C72+C71+C70+C69+C68+C67+C66+C65</f>
        <v>0</v>
      </c>
      <c r="D79" s="75">
        <f t="shared" ref="D79:I79" si="5">D78+D77+D76+D75+D74+D73+D72+D71+D70+D69+D68+D67+D66+D65</f>
        <v>0</v>
      </c>
      <c r="E79" s="75">
        <f t="shared" si="5"/>
        <v>0</v>
      </c>
      <c r="F79" s="75">
        <f t="shared" si="5"/>
        <v>0</v>
      </c>
      <c r="G79" s="75">
        <f t="shared" si="5"/>
        <v>0</v>
      </c>
      <c r="H79" s="75">
        <f t="shared" si="5"/>
        <v>0</v>
      </c>
      <c r="I79" s="75">
        <f t="shared" si="5"/>
        <v>0</v>
      </c>
      <c r="J79" s="74">
        <f t="shared" si="4"/>
        <v>0</v>
      </c>
    </row>
    <row r="81" spans="2:19" s="2" customFormat="1">
      <c r="B81" s="2" t="s">
        <v>221</v>
      </c>
    </row>
    <row r="82" spans="2:19" ht="85">
      <c r="B82" s="167" t="s">
        <v>89</v>
      </c>
      <c r="C82" s="75" t="s">
        <v>10</v>
      </c>
      <c r="D82" s="75" t="s">
        <v>11</v>
      </c>
      <c r="E82" s="75" t="s">
        <v>12</v>
      </c>
      <c r="F82" s="75" t="s">
        <v>13</v>
      </c>
      <c r="G82" s="75" t="s">
        <v>16</v>
      </c>
      <c r="H82" s="75" t="s">
        <v>14</v>
      </c>
      <c r="I82" s="75" t="s">
        <v>15</v>
      </c>
      <c r="J82" s="24" t="s">
        <v>17</v>
      </c>
      <c r="K82" s="75" t="s">
        <v>18</v>
      </c>
      <c r="L82" s="75" t="s">
        <v>20</v>
      </c>
      <c r="M82" s="75" t="s">
        <v>19</v>
      </c>
      <c r="N82" s="75" t="s">
        <v>21</v>
      </c>
      <c r="O82" s="75" t="s">
        <v>22</v>
      </c>
      <c r="P82" s="75" t="s">
        <v>23</v>
      </c>
      <c r="Q82" s="75" t="s">
        <v>25</v>
      </c>
      <c r="R82" s="75" t="s">
        <v>24</v>
      </c>
      <c r="S82" s="165" t="s">
        <v>167</v>
      </c>
    </row>
    <row r="83" spans="2:19" ht="17">
      <c r="B83" s="168"/>
      <c r="C83" s="25" t="s">
        <v>95</v>
      </c>
      <c r="D83" s="25" t="s">
        <v>96</v>
      </c>
      <c r="E83" s="25" t="s">
        <v>97</v>
      </c>
      <c r="F83" s="25" t="s">
        <v>98</v>
      </c>
      <c r="G83" s="25" t="s">
        <v>99</v>
      </c>
      <c r="H83" s="25" t="s">
        <v>100</v>
      </c>
      <c r="I83" s="25" t="s">
        <v>101</v>
      </c>
      <c r="J83" s="25" t="s">
        <v>102</v>
      </c>
      <c r="K83" s="25" t="s">
        <v>103</v>
      </c>
      <c r="L83" s="25" t="s">
        <v>104</v>
      </c>
      <c r="M83" s="25" t="s">
        <v>105</v>
      </c>
      <c r="N83" s="25" t="s">
        <v>106</v>
      </c>
      <c r="O83" s="25" t="s">
        <v>107</v>
      </c>
      <c r="P83" s="25" t="s">
        <v>108</v>
      </c>
      <c r="Q83" s="25" t="s">
        <v>109</v>
      </c>
      <c r="R83" s="25" t="s">
        <v>110</v>
      </c>
      <c r="S83" s="166"/>
    </row>
    <row r="84" spans="2:19" hidden="1">
      <c r="B84" s="74" t="s">
        <v>88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>
        <f>SUM(C84:R84)</f>
        <v>0</v>
      </c>
    </row>
    <row r="85" spans="2:19" hidden="1">
      <c r="B85" s="74">
        <v>1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>
        <f>SUM(C85:R85)</f>
        <v>0</v>
      </c>
    </row>
    <row r="86" spans="2:19" hidden="1">
      <c r="B86" s="74">
        <v>2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>
        <f t="shared" ref="S86:S98" si="6">SUM(C86:R86)</f>
        <v>0</v>
      </c>
    </row>
    <row r="87" spans="2:19" hidden="1">
      <c r="B87" s="74">
        <v>3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>
        <f t="shared" si="6"/>
        <v>0</v>
      </c>
    </row>
    <row r="88" spans="2:19" hidden="1">
      <c r="B88" s="74">
        <v>4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>
        <f t="shared" si="6"/>
        <v>0</v>
      </c>
    </row>
    <row r="89" spans="2:19" hidden="1">
      <c r="B89" s="74">
        <v>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>
        <f t="shared" si="6"/>
        <v>0</v>
      </c>
    </row>
    <row r="90" spans="2:19" hidden="1">
      <c r="B90" s="74">
        <v>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>
        <f t="shared" si="6"/>
        <v>0</v>
      </c>
    </row>
    <row r="91" spans="2:19" hidden="1">
      <c r="B91" s="74">
        <v>7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>
        <f t="shared" si="6"/>
        <v>0</v>
      </c>
    </row>
    <row r="92" spans="2:19" hidden="1">
      <c r="B92" s="74">
        <v>8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>
        <f t="shared" si="6"/>
        <v>0</v>
      </c>
    </row>
    <row r="93" spans="2:19" hidden="1">
      <c r="B93" s="74">
        <v>9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>
        <f t="shared" si="6"/>
        <v>0</v>
      </c>
    </row>
    <row r="94" spans="2:19" hidden="1">
      <c r="B94" s="74">
        <v>10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>
        <f t="shared" si="6"/>
        <v>0</v>
      </c>
    </row>
    <row r="95" spans="2:19">
      <c r="B95" s="74">
        <v>11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>
        <f t="shared" si="6"/>
        <v>0</v>
      </c>
    </row>
    <row r="96" spans="2:19" hidden="1">
      <c r="B96" s="74">
        <v>12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>
        <f t="shared" si="6"/>
        <v>0</v>
      </c>
    </row>
    <row r="97" spans="2:19" hidden="1">
      <c r="B97" s="74" t="s">
        <v>94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>
        <f t="shared" si="6"/>
        <v>0</v>
      </c>
    </row>
    <row r="98" spans="2:19" hidden="1">
      <c r="B98" s="74" t="s">
        <v>7</v>
      </c>
      <c r="C98" s="75">
        <f>C97+C96+C95+C94+C93+C92+C91+C90+C89+C88+C87+C86+C85+C84</f>
        <v>0</v>
      </c>
      <c r="D98" s="75">
        <f t="shared" ref="D98:R98" si="7">D97+D96+D95+D94+D93+D92+D91+D90+D89+D88+D87+D86+D85+D84</f>
        <v>0</v>
      </c>
      <c r="E98" s="75">
        <f t="shared" si="7"/>
        <v>0</v>
      </c>
      <c r="F98" s="75">
        <f t="shared" si="7"/>
        <v>0</v>
      </c>
      <c r="G98" s="75">
        <f t="shared" si="7"/>
        <v>0</v>
      </c>
      <c r="H98" s="75">
        <f t="shared" si="7"/>
        <v>0</v>
      </c>
      <c r="I98" s="75">
        <f t="shared" si="7"/>
        <v>0</v>
      </c>
      <c r="J98" s="75">
        <f t="shared" si="7"/>
        <v>0</v>
      </c>
      <c r="K98" s="75">
        <f t="shared" si="7"/>
        <v>0</v>
      </c>
      <c r="L98" s="75">
        <f t="shared" si="7"/>
        <v>0</v>
      </c>
      <c r="M98" s="75">
        <f t="shared" si="7"/>
        <v>0</v>
      </c>
      <c r="N98" s="75">
        <f t="shared" si="7"/>
        <v>0</v>
      </c>
      <c r="O98" s="75">
        <f t="shared" si="7"/>
        <v>0</v>
      </c>
      <c r="P98" s="75">
        <f t="shared" si="7"/>
        <v>0</v>
      </c>
      <c r="Q98" s="75">
        <f t="shared" si="7"/>
        <v>0</v>
      </c>
      <c r="R98" s="75">
        <f t="shared" si="7"/>
        <v>0</v>
      </c>
      <c r="S98" s="16">
        <f t="shared" si="6"/>
        <v>0</v>
      </c>
    </row>
    <row r="100" spans="2:19" s="2" customFormat="1">
      <c r="B100" s="9" t="s">
        <v>222</v>
      </c>
    </row>
    <row r="101" spans="2:19" ht="68" customHeight="1">
      <c r="B101" s="167" t="s">
        <v>89</v>
      </c>
      <c r="C101" s="75" t="s">
        <v>26</v>
      </c>
      <c r="D101" s="75" t="s">
        <v>27</v>
      </c>
      <c r="E101" s="75" t="s">
        <v>28</v>
      </c>
      <c r="F101" s="75" t="s">
        <v>29</v>
      </c>
      <c r="G101" s="75" t="s">
        <v>30</v>
      </c>
      <c r="H101" s="75" t="s">
        <v>31</v>
      </c>
      <c r="I101" s="75" t="s">
        <v>32</v>
      </c>
      <c r="J101" s="75" t="s">
        <v>33</v>
      </c>
      <c r="K101" s="75" t="s">
        <v>34</v>
      </c>
      <c r="L101" s="75" t="s">
        <v>35</v>
      </c>
      <c r="M101" s="75" t="s">
        <v>246</v>
      </c>
      <c r="N101" s="75" t="s">
        <v>247</v>
      </c>
      <c r="O101" s="75" t="s">
        <v>24</v>
      </c>
      <c r="P101" s="165" t="s">
        <v>167</v>
      </c>
    </row>
    <row r="102" spans="2:19" ht="19">
      <c r="B102" s="168"/>
      <c r="C102" s="28" t="s">
        <v>233</v>
      </c>
      <c r="D102" s="28" t="s">
        <v>234</v>
      </c>
      <c r="E102" s="28" t="s">
        <v>235</v>
      </c>
      <c r="F102" s="28" t="s">
        <v>236</v>
      </c>
      <c r="G102" s="28" t="s">
        <v>237</v>
      </c>
      <c r="H102" s="28" t="s">
        <v>238</v>
      </c>
      <c r="I102" s="28" t="s">
        <v>239</v>
      </c>
      <c r="J102" s="28" t="s">
        <v>240</v>
      </c>
      <c r="K102" s="28" t="s">
        <v>241</v>
      </c>
      <c r="L102" s="28" t="s">
        <v>242</v>
      </c>
      <c r="M102" s="28" t="s">
        <v>243</v>
      </c>
      <c r="N102" s="28" t="s">
        <v>244</v>
      </c>
      <c r="O102" s="28" t="s">
        <v>245</v>
      </c>
      <c r="P102" s="166"/>
    </row>
    <row r="103" spans="2:19" hidden="1">
      <c r="B103" s="74" t="s">
        <v>88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16">
        <f>SUM(C103:O103)</f>
        <v>0</v>
      </c>
    </row>
    <row r="104" spans="2:19" hidden="1">
      <c r="B104" s="74">
        <v>1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>
        <f t="shared" ref="N104:N117" si="8">SUM(C104:M104)</f>
        <v>0</v>
      </c>
    </row>
    <row r="105" spans="2:19" hidden="1">
      <c r="B105" s="74">
        <v>2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>
        <f t="shared" si="8"/>
        <v>0</v>
      </c>
    </row>
    <row r="106" spans="2:19" hidden="1">
      <c r="B106" s="74">
        <v>3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>
        <f t="shared" si="8"/>
        <v>0</v>
      </c>
    </row>
    <row r="107" spans="2:19" hidden="1">
      <c r="B107" s="74">
        <v>4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>
        <f t="shared" si="8"/>
        <v>0</v>
      </c>
    </row>
    <row r="108" spans="2:19" hidden="1">
      <c r="B108" s="74">
        <v>5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>
        <f t="shared" si="8"/>
        <v>0</v>
      </c>
    </row>
    <row r="109" spans="2:19" hidden="1">
      <c r="B109" s="74">
        <v>6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>
        <f t="shared" si="8"/>
        <v>0</v>
      </c>
    </row>
    <row r="110" spans="2:19" hidden="1">
      <c r="B110" s="74">
        <v>7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>
        <f t="shared" si="8"/>
        <v>0</v>
      </c>
    </row>
    <row r="111" spans="2:19" hidden="1">
      <c r="B111" s="74">
        <v>8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>
        <f t="shared" si="8"/>
        <v>0</v>
      </c>
    </row>
    <row r="112" spans="2:19" hidden="1">
      <c r="B112" s="74">
        <v>9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>
        <f t="shared" si="8"/>
        <v>0</v>
      </c>
    </row>
    <row r="113" spans="2:16" hidden="1">
      <c r="B113" s="74">
        <v>10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>
        <f t="shared" si="8"/>
        <v>0</v>
      </c>
    </row>
    <row r="114" spans="2:16">
      <c r="B114" s="74">
        <v>11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42">
        <f>SUM(C114:O114)</f>
        <v>0</v>
      </c>
    </row>
    <row r="115" spans="2:16" hidden="1">
      <c r="B115" s="74">
        <v>12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>
        <f t="shared" si="8"/>
        <v>0</v>
      </c>
    </row>
    <row r="116" spans="2:16" hidden="1">
      <c r="B116" s="74" t="s">
        <v>94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>
        <f t="shared" si="8"/>
        <v>0</v>
      </c>
    </row>
    <row r="117" spans="2:16" hidden="1">
      <c r="B117" s="74" t="s">
        <v>7</v>
      </c>
      <c r="C117" s="75">
        <f>C116+C115+C114+C113+C112+C111+C110+C109+C108+C107+C106+C105+C104+C103</f>
        <v>0</v>
      </c>
      <c r="D117" s="75">
        <f t="shared" ref="D117:M117" si="9">D116+D115+D114+D113+D112+D111+D110+D109+D108+D107+D106+D105+D104+D103</f>
        <v>0</v>
      </c>
      <c r="E117" s="75">
        <f t="shared" si="9"/>
        <v>0</v>
      </c>
      <c r="F117" s="75">
        <f t="shared" si="9"/>
        <v>0</v>
      </c>
      <c r="G117" s="75">
        <f t="shared" si="9"/>
        <v>0</v>
      </c>
      <c r="H117" s="75">
        <f t="shared" si="9"/>
        <v>0</v>
      </c>
      <c r="I117" s="75">
        <f t="shared" si="9"/>
        <v>0</v>
      </c>
      <c r="J117" s="75">
        <f t="shared" si="9"/>
        <v>0</v>
      </c>
      <c r="K117" s="75">
        <f t="shared" si="9"/>
        <v>0</v>
      </c>
      <c r="L117" s="75">
        <f t="shared" si="9"/>
        <v>0</v>
      </c>
      <c r="M117" s="75">
        <f t="shared" si="9"/>
        <v>0</v>
      </c>
      <c r="N117" s="16">
        <f t="shared" si="8"/>
        <v>0</v>
      </c>
    </row>
    <row r="120" spans="2:16" s="2" customFormat="1">
      <c r="B120" s="10" t="s">
        <v>223</v>
      </c>
    </row>
    <row r="121" spans="2:16" ht="77.5" customHeight="1">
      <c r="B121" s="141" t="s">
        <v>89</v>
      </c>
      <c r="C121" s="76" t="s">
        <v>8</v>
      </c>
      <c r="D121" s="76" t="s">
        <v>9</v>
      </c>
      <c r="E121" s="75" t="s">
        <v>167</v>
      </c>
    </row>
    <row r="122" spans="2:16" hidden="1">
      <c r="B122" s="74" t="s">
        <v>88</v>
      </c>
      <c r="C122" s="74"/>
      <c r="D122" s="74"/>
      <c r="E122" s="74">
        <f>SUM(C122:D122)</f>
        <v>0</v>
      </c>
    </row>
    <row r="123" spans="2:16" hidden="1">
      <c r="B123" s="74">
        <v>1</v>
      </c>
      <c r="C123" s="74"/>
      <c r="D123" s="74"/>
      <c r="E123" s="74">
        <f t="shared" ref="E123:E136" si="10">D123+C123</f>
        <v>0</v>
      </c>
    </row>
    <row r="124" spans="2:16" hidden="1">
      <c r="B124" s="74">
        <v>2</v>
      </c>
      <c r="C124" s="74"/>
      <c r="D124" s="74"/>
      <c r="E124" s="74">
        <f t="shared" si="10"/>
        <v>0</v>
      </c>
    </row>
    <row r="125" spans="2:16" hidden="1">
      <c r="B125" s="74">
        <v>3</v>
      </c>
      <c r="C125" s="74"/>
      <c r="D125" s="74"/>
      <c r="E125" s="74">
        <f t="shared" si="10"/>
        <v>0</v>
      </c>
    </row>
    <row r="126" spans="2:16" hidden="1">
      <c r="B126" s="74">
        <v>4</v>
      </c>
      <c r="C126" s="74"/>
      <c r="D126" s="74"/>
      <c r="E126" s="74">
        <f t="shared" si="10"/>
        <v>0</v>
      </c>
    </row>
    <row r="127" spans="2:16" hidden="1">
      <c r="B127" s="74">
        <v>5</v>
      </c>
      <c r="C127" s="74"/>
      <c r="D127" s="74"/>
      <c r="E127" s="74">
        <f t="shared" si="10"/>
        <v>0</v>
      </c>
    </row>
    <row r="128" spans="2:16" hidden="1">
      <c r="B128" s="74">
        <v>6</v>
      </c>
      <c r="C128" s="74"/>
      <c r="D128" s="74"/>
      <c r="E128" s="74">
        <f t="shared" si="10"/>
        <v>0</v>
      </c>
    </row>
    <row r="129" spans="2:14" hidden="1">
      <c r="B129" s="74">
        <v>7</v>
      </c>
      <c r="C129" s="74"/>
      <c r="D129" s="74"/>
      <c r="E129" s="74">
        <f t="shared" si="10"/>
        <v>0</v>
      </c>
    </row>
    <row r="130" spans="2:14" hidden="1">
      <c r="B130" s="74">
        <v>8</v>
      </c>
      <c r="C130" s="74"/>
      <c r="D130" s="74"/>
      <c r="E130" s="74">
        <f t="shared" si="10"/>
        <v>0</v>
      </c>
    </row>
    <row r="131" spans="2:14" hidden="1">
      <c r="B131" s="74">
        <v>9</v>
      </c>
      <c r="C131" s="74"/>
      <c r="D131" s="74"/>
      <c r="E131" s="74">
        <f t="shared" si="10"/>
        <v>0</v>
      </c>
    </row>
    <row r="132" spans="2:14" hidden="1">
      <c r="B132" s="74">
        <v>10</v>
      </c>
      <c r="C132" s="74"/>
      <c r="D132" s="74"/>
      <c r="E132" s="74">
        <f t="shared" si="10"/>
        <v>0</v>
      </c>
    </row>
    <row r="133" spans="2:14">
      <c r="B133" s="74">
        <v>11</v>
      </c>
      <c r="C133" s="74"/>
      <c r="D133" s="74"/>
      <c r="E133" s="74">
        <f t="shared" si="10"/>
        <v>0</v>
      </c>
    </row>
    <row r="134" spans="2:14" hidden="1">
      <c r="B134" s="74">
        <v>12</v>
      </c>
      <c r="C134" s="74"/>
      <c r="D134" s="74"/>
      <c r="E134" s="74">
        <f t="shared" si="10"/>
        <v>0</v>
      </c>
    </row>
    <row r="135" spans="2:14" hidden="1">
      <c r="B135" s="74" t="s">
        <v>94</v>
      </c>
      <c r="C135" s="74"/>
      <c r="D135" s="74"/>
      <c r="E135" s="74">
        <f t="shared" si="10"/>
        <v>0</v>
      </c>
    </row>
    <row r="136" spans="2:14" hidden="1">
      <c r="B136" s="74" t="s">
        <v>7</v>
      </c>
      <c r="C136" s="75">
        <f>C135+C134+C133+C132+C131+C130+C129+C128+C127+C126+C125+C124+C123+C122</f>
        <v>0</v>
      </c>
      <c r="D136" s="75">
        <f>D135+D134+D133+D132+D131+D130+D129+D128+D127+D126+D125+D124+D123+D122</f>
        <v>0</v>
      </c>
      <c r="E136" s="74">
        <f t="shared" si="10"/>
        <v>0</v>
      </c>
    </row>
    <row r="138" spans="2:14" s="2" customFormat="1">
      <c r="B138" s="9" t="s">
        <v>224</v>
      </c>
    </row>
    <row r="139" spans="2:14" s="6" customFormat="1" ht="108.5" customHeight="1">
      <c r="B139" s="167" t="s">
        <v>89</v>
      </c>
      <c r="C139" s="75" t="s">
        <v>36</v>
      </c>
      <c r="D139" s="75" t="s">
        <v>37</v>
      </c>
      <c r="E139" s="75" t="s">
        <v>38</v>
      </c>
      <c r="F139" s="75" t="s">
        <v>39</v>
      </c>
      <c r="G139" s="75" t="s">
        <v>40</v>
      </c>
      <c r="H139" s="75" t="s">
        <v>41</v>
      </c>
      <c r="I139" s="75" t="s">
        <v>42</v>
      </c>
      <c r="J139" s="75" t="s">
        <v>43</v>
      </c>
      <c r="K139" s="75" t="s">
        <v>44</v>
      </c>
      <c r="L139" s="75" t="s">
        <v>248</v>
      </c>
      <c r="M139" s="165" t="s">
        <v>167</v>
      </c>
      <c r="N139" s="7"/>
    </row>
    <row r="140" spans="2:14" s="6" customFormat="1" ht="19">
      <c r="B140" s="168"/>
      <c r="C140" s="28" t="s">
        <v>120</v>
      </c>
      <c r="D140" s="28" t="s">
        <v>121</v>
      </c>
      <c r="E140" s="28" t="s">
        <v>122</v>
      </c>
      <c r="F140" s="28" t="s">
        <v>123</v>
      </c>
      <c r="G140" s="28" t="s">
        <v>124</v>
      </c>
      <c r="H140" s="28" t="s">
        <v>125</v>
      </c>
      <c r="I140" s="28" t="s">
        <v>126</v>
      </c>
      <c r="J140" s="28" t="s">
        <v>127</v>
      </c>
      <c r="K140" s="28" t="s">
        <v>128</v>
      </c>
      <c r="L140" s="28" t="s">
        <v>129</v>
      </c>
      <c r="M140" s="166"/>
      <c r="N140" s="7"/>
    </row>
    <row r="141" spans="2:14" hidden="1">
      <c r="B141" s="74" t="s">
        <v>88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>
        <f>SUM(C141:L141)</f>
        <v>0</v>
      </c>
    </row>
    <row r="142" spans="2:14" hidden="1">
      <c r="B142" s="74">
        <v>1</v>
      </c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>
        <f t="shared" ref="M142:M155" si="11">SUM(C142:L142)</f>
        <v>0</v>
      </c>
    </row>
    <row r="143" spans="2:14" hidden="1">
      <c r="B143" s="74">
        <v>2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>
        <f t="shared" si="11"/>
        <v>0</v>
      </c>
    </row>
    <row r="144" spans="2:14" hidden="1">
      <c r="B144" s="74">
        <v>3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>
        <f t="shared" si="11"/>
        <v>0</v>
      </c>
    </row>
    <row r="145" spans="2:15" hidden="1">
      <c r="B145" s="74">
        <v>4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>
        <f t="shared" si="11"/>
        <v>0</v>
      </c>
    </row>
    <row r="146" spans="2:15" hidden="1">
      <c r="B146" s="74">
        <v>5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>
        <f t="shared" si="11"/>
        <v>0</v>
      </c>
    </row>
    <row r="147" spans="2:15" hidden="1">
      <c r="B147" s="74">
        <v>6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>
        <f t="shared" si="11"/>
        <v>0</v>
      </c>
    </row>
    <row r="148" spans="2:15" hidden="1">
      <c r="B148" s="74">
        <v>7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>
        <f t="shared" si="11"/>
        <v>0</v>
      </c>
    </row>
    <row r="149" spans="2:15" hidden="1">
      <c r="B149" s="74">
        <v>8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>
        <f t="shared" si="11"/>
        <v>0</v>
      </c>
    </row>
    <row r="150" spans="2:15" hidden="1">
      <c r="B150" s="74">
        <v>9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>
        <f t="shared" si="11"/>
        <v>0</v>
      </c>
    </row>
    <row r="151" spans="2:15" hidden="1">
      <c r="B151" s="74">
        <v>10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>
        <f t="shared" si="11"/>
        <v>0</v>
      </c>
    </row>
    <row r="152" spans="2:15">
      <c r="B152" s="74">
        <v>11</v>
      </c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>
        <f t="shared" si="11"/>
        <v>0</v>
      </c>
    </row>
    <row r="153" spans="2:15" hidden="1">
      <c r="B153" s="74">
        <v>12</v>
      </c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>
        <f>SUM(C153:L153)</f>
        <v>0</v>
      </c>
    </row>
    <row r="154" spans="2:15" hidden="1">
      <c r="B154" s="74" t="s">
        <v>94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>
        <f t="shared" si="11"/>
        <v>0</v>
      </c>
    </row>
    <row r="155" spans="2:15" s="2" customFormat="1" hidden="1">
      <c r="B155" s="74" t="s">
        <v>7</v>
      </c>
      <c r="C155" s="75">
        <f>C154+C153+C152+C151+C150+C149+C148+C147+C146+C145+C144+C143+C142+C141</f>
        <v>0</v>
      </c>
      <c r="D155" s="75">
        <f t="shared" ref="D155:L155" si="12">D154+D153+D152+D151+D150+D149+D148+D147+D146+D145+D144+D143+D142+D141</f>
        <v>0</v>
      </c>
      <c r="E155" s="75">
        <f t="shared" si="12"/>
        <v>0</v>
      </c>
      <c r="F155" s="75">
        <f t="shared" si="12"/>
        <v>0</v>
      </c>
      <c r="G155" s="75">
        <f t="shared" si="12"/>
        <v>0</v>
      </c>
      <c r="H155" s="75">
        <f t="shared" si="12"/>
        <v>0</v>
      </c>
      <c r="I155" s="75">
        <f t="shared" si="12"/>
        <v>0</v>
      </c>
      <c r="J155" s="75">
        <f t="shared" si="12"/>
        <v>0</v>
      </c>
      <c r="K155" s="75">
        <f t="shared" si="12"/>
        <v>0</v>
      </c>
      <c r="L155" s="75">
        <f t="shared" si="12"/>
        <v>0</v>
      </c>
      <c r="M155" s="16">
        <f t="shared" si="11"/>
        <v>0</v>
      </c>
    </row>
    <row r="156" spans="2:15" s="2" customFormat="1">
      <c r="B156" s="17"/>
      <c r="C156" s="12"/>
      <c r="D156" s="12"/>
      <c r="E156" s="20"/>
    </row>
    <row r="157" spans="2:15" s="2" customFormat="1">
      <c r="B157" s="9" t="s">
        <v>225</v>
      </c>
      <c r="C157" s="12"/>
      <c r="D157" s="12"/>
      <c r="E157" s="20"/>
    </row>
    <row r="158" spans="2:15" ht="57" customHeight="1">
      <c r="B158" s="167" t="s">
        <v>89</v>
      </c>
      <c r="C158" s="75" t="s">
        <v>45</v>
      </c>
      <c r="D158" s="75" t="s">
        <v>46</v>
      </c>
      <c r="E158" s="75" t="s">
        <v>47</v>
      </c>
      <c r="F158" s="75" t="s">
        <v>50</v>
      </c>
      <c r="G158" s="23" t="s">
        <v>26</v>
      </c>
      <c r="H158" s="23" t="s">
        <v>51</v>
      </c>
      <c r="I158" s="23" t="s">
        <v>52</v>
      </c>
      <c r="J158" s="23" t="s">
        <v>53</v>
      </c>
      <c r="K158" s="23" t="s">
        <v>54</v>
      </c>
      <c r="L158" s="23" t="s">
        <v>250</v>
      </c>
      <c r="M158" s="23" t="s">
        <v>251</v>
      </c>
      <c r="N158" s="23" t="s">
        <v>229</v>
      </c>
      <c r="O158" s="165" t="s">
        <v>167</v>
      </c>
    </row>
    <row r="159" spans="2:15" ht="16" customHeight="1">
      <c r="B159" s="168"/>
      <c r="C159" s="28" t="s">
        <v>130</v>
      </c>
      <c r="D159" s="28" t="s">
        <v>131</v>
      </c>
      <c r="E159" s="28" t="s">
        <v>132</v>
      </c>
      <c r="F159" s="28" t="s">
        <v>133</v>
      </c>
      <c r="G159" s="28" t="s">
        <v>134</v>
      </c>
      <c r="H159" s="28" t="s">
        <v>135</v>
      </c>
      <c r="I159" s="28" t="s">
        <v>136</v>
      </c>
      <c r="J159" s="28" t="s">
        <v>137</v>
      </c>
      <c r="K159" s="28" t="s">
        <v>138</v>
      </c>
      <c r="L159" s="28" t="s">
        <v>139</v>
      </c>
      <c r="M159" s="28" t="s">
        <v>227</v>
      </c>
      <c r="N159" s="28" t="s">
        <v>249</v>
      </c>
      <c r="O159" s="166"/>
    </row>
    <row r="160" spans="2:15" hidden="1">
      <c r="B160" s="74" t="s">
        <v>88</v>
      </c>
      <c r="C160" s="75"/>
      <c r="D160" s="75"/>
      <c r="E160" s="75"/>
      <c r="F160" s="74"/>
      <c r="G160" s="74"/>
      <c r="H160" s="74"/>
      <c r="I160" s="74"/>
      <c r="J160" s="74"/>
      <c r="K160" s="74"/>
      <c r="L160" s="74"/>
      <c r="M160" s="74"/>
      <c r="N160" s="74"/>
      <c r="O160" s="74">
        <f>SUM(C160:N160)</f>
        <v>0</v>
      </c>
    </row>
    <row r="161" spans="2:15" hidden="1">
      <c r="B161" s="74">
        <v>1</v>
      </c>
      <c r="C161" s="75"/>
      <c r="D161" s="75"/>
      <c r="E161" s="75"/>
      <c r="F161" s="74"/>
      <c r="G161" s="74"/>
      <c r="H161" s="74"/>
      <c r="I161" s="74"/>
      <c r="J161" s="74"/>
      <c r="K161" s="74"/>
      <c r="L161" s="74"/>
      <c r="M161" s="74"/>
      <c r="N161" s="74">
        <f t="shared" ref="N161:N174" si="13">SUM(D161:M161)</f>
        <v>0</v>
      </c>
    </row>
    <row r="162" spans="2:15" hidden="1">
      <c r="B162" s="74">
        <v>2</v>
      </c>
      <c r="C162" s="75"/>
      <c r="D162" s="75"/>
      <c r="E162" s="75"/>
      <c r="F162" s="74"/>
      <c r="G162" s="74"/>
      <c r="H162" s="74"/>
      <c r="I162" s="74"/>
      <c r="J162" s="74"/>
      <c r="K162" s="74"/>
      <c r="L162" s="74"/>
      <c r="M162" s="74"/>
      <c r="N162" s="74">
        <f t="shared" si="13"/>
        <v>0</v>
      </c>
    </row>
    <row r="163" spans="2:15" hidden="1">
      <c r="B163" s="74">
        <v>3</v>
      </c>
      <c r="C163" s="75"/>
      <c r="D163" s="75"/>
      <c r="E163" s="75"/>
      <c r="F163" s="74"/>
      <c r="G163" s="74"/>
      <c r="H163" s="74"/>
      <c r="I163" s="74"/>
      <c r="J163" s="74"/>
      <c r="K163" s="74"/>
      <c r="L163" s="74"/>
      <c r="M163" s="74"/>
      <c r="N163" s="74">
        <f t="shared" si="13"/>
        <v>0</v>
      </c>
    </row>
    <row r="164" spans="2:15" hidden="1">
      <c r="B164" s="74">
        <v>4</v>
      </c>
      <c r="C164" s="75"/>
      <c r="D164" s="75"/>
      <c r="E164" s="75"/>
      <c r="F164" s="74"/>
      <c r="G164" s="74"/>
      <c r="H164" s="74"/>
      <c r="I164" s="74"/>
      <c r="J164" s="74"/>
      <c r="K164" s="74"/>
      <c r="L164" s="74"/>
      <c r="M164" s="74"/>
      <c r="N164" s="74">
        <f t="shared" si="13"/>
        <v>0</v>
      </c>
    </row>
    <row r="165" spans="2:15" hidden="1">
      <c r="B165" s="74">
        <v>5</v>
      </c>
      <c r="C165" s="75"/>
      <c r="D165" s="75"/>
      <c r="E165" s="75"/>
      <c r="F165" s="74"/>
      <c r="G165" s="74"/>
      <c r="H165" s="74"/>
      <c r="I165" s="74"/>
      <c r="J165" s="74"/>
      <c r="K165" s="74"/>
      <c r="L165" s="74"/>
      <c r="M165" s="74"/>
      <c r="N165" s="74">
        <f t="shared" si="13"/>
        <v>0</v>
      </c>
    </row>
    <row r="166" spans="2:15" hidden="1">
      <c r="B166" s="74">
        <v>6</v>
      </c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>
        <f t="shared" si="13"/>
        <v>0</v>
      </c>
    </row>
    <row r="167" spans="2:15" hidden="1">
      <c r="B167" s="74">
        <v>7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>
        <f t="shared" si="13"/>
        <v>0</v>
      </c>
    </row>
    <row r="168" spans="2:15" hidden="1">
      <c r="B168" s="74">
        <v>8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>
        <f t="shared" si="13"/>
        <v>0</v>
      </c>
    </row>
    <row r="169" spans="2:15" hidden="1">
      <c r="B169" s="74">
        <v>9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>
        <f t="shared" si="13"/>
        <v>0</v>
      </c>
    </row>
    <row r="170" spans="2:15" hidden="1">
      <c r="B170" s="74">
        <v>10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>
        <f t="shared" si="13"/>
        <v>0</v>
      </c>
    </row>
    <row r="171" spans="2:15">
      <c r="B171" s="74">
        <v>11</v>
      </c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>
        <f>SUM(C171:N171)</f>
        <v>0</v>
      </c>
    </row>
    <row r="172" spans="2:15" hidden="1">
      <c r="B172" s="74">
        <v>12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>
        <f t="shared" si="13"/>
        <v>0</v>
      </c>
    </row>
    <row r="173" spans="2:15" hidden="1">
      <c r="B173" s="74" t="s">
        <v>94</v>
      </c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>
        <f t="shared" si="13"/>
        <v>0</v>
      </c>
    </row>
    <row r="174" spans="2:15" hidden="1">
      <c r="B174" s="74" t="s">
        <v>7</v>
      </c>
      <c r="C174" s="75">
        <f>SUM(C160:C173)</f>
        <v>0</v>
      </c>
      <c r="D174" s="75">
        <f t="shared" ref="D174:M174" si="14">SUM(D160:D173)</f>
        <v>0</v>
      </c>
      <c r="E174" s="75">
        <f t="shared" si="14"/>
        <v>0</v>
      </c>
      <c r="F174" s="75">
        <f t="shared" si="14"/>
        <v>0</v>
      </c>
      <c r="G174" s="75">
        <f t="shared" si="14"/>
        <v>0</v>
      </c>
      <c r="H174" s="75">
        <f t="shared" si="14"/>
        <v>0</v>
      </c>
      <c r="I174" s="75">
        <f t="shared" si="14"/>
        <v>0</v>
      </c>
      <c r="J174" s="75">
        <f t="shared" si="14"/>
        <v>0</v>
      </c>
      <c r="K174" s="75">
        <f t="shared" si="14"/>
        <v>0</v>
      </c>
      <c r="L174" s="75">
        <f t="shared" si="14"/>
        <v>0</v>
      </c>
      <c r="M174" s="75">
        <f t="shared" si="14"/>
        <v>0</v>
      </c>
      <c r="N174" s="74">
        <f t="shared" si="13"/>
        <v>0</v>
      </c>
    </row>
    <row r="176" spans="2:15" s="2" customFormat="1" ht="14.5" customHeight="1">
      <c r="B176" s="47" t="s">
        <v>226</v>
      </c>
      <c r="C176" s="11"/>
      <c r="D176" s="11"/>
      <c r="E176" s="11"/>
      <c r="F176" s="11"/>
      <c r="G176" s="11"/>
      <c r="H176" s="11"/>
    </row>
    <row r="177" spans="2:36" ht="240.5" customHeight="1">
      <c r="B177" s="167" t="s">
        <v>89</v>
      </c>
      <c r="C177" s="75" t="s">
        <v>57</v>
      </c>
      <c r="D177" s="75" t="s">
        <v>252</v>
      </c>
      <c r="E177" s="75" t="s">
        <v>58</v>
      </c>
      <c r="F177" s="75" t="s">
        <v>59</v>
      </c>
      <c r="G177" s="75" t="s">
        <v>61</v>
      </c>
      <c r="H177" s="75" t="s">
        <v>62</v>
      </c>
      <c r="I177" s="75" t="s">
        <v>66</v>
      </c>
      <c r="J177" s="75" t="s">
        <v>67</v>
      </c>
      <c r="K177" s="75" t="s">
        <v>68</v>
      </c>
      <c r="L177" s="75" t="s">
        <v>69</v>
      </c>
      <c r="M177" s="75" t="s">
        <v>70</v>
      </c>
      <c r="N177" s="75" t="s">
        <v>71</v>
      </c>
      <c r="O177" s="75" t="s">
        <v>72</v>
      </c>
      <c r="P177" s="75" t="s">
        <v>73</v>
      </c>
      <c r="Q177" s="75" t="s">
        <v>74</v>
      </c>
      <c r="R177" s="75" t="s">
        <v>253</v>
      </c>
      <c r="S177" s="75" t="s">
        <v>254</v>
      </c>
      <c r="T177" s="75" t="s">
        <v>255</v>
      </c>
      <c r="U177" s="75" t="s">
        <v>75</v>
      </c>
      <c r="V177" s="75" t="s">
        <v>76</v>
      </c>
      <c r="W177" s="75" t="s">
        <v>77</v>
      </c>
      <c r="X177" s="75" t="s">
        <v>256</v>
      </c>
      <c r="Y177" s="75" t="s">
        <v>78</v>
      </c>
      <c r="Z177" s="75" t="s">
        <v>80</v>
      </c>
      <c r="AA177" s="75" t="s">
        <v>83</v>
      </c>
      <c r="AB177" s="75" t="s">
        <v>84</v>
      </c>
      <c r="AC177" s="75" t="s">
        <v>79</v>
      </c>
      <c r="AD177" s="75" t="s">
        <v>81</v>
      </c>
      <c r="AE177" s="75" t="s">
        <v>257</v>
      </c>
      <c r="AF177" s="75" t="s">
        <v>82</v>
      </c>
      <c r="AG177" s="75" t="s">
        <v>85</v>
      </c>
      <c r="AH177" s="75" t="s">
        <v>258</v>
      </c>
      <c r="AI177" s="75" t="s">
        <v>259</v>
      </c>
      <c r="AJ177" s="165" t="s">
        <v>167</v>
      </c>
    </row>
    <row r="178" spans="2:36" ht="16.5" customHeight="1">
      <c r="B178" s="168"/>
      <c r="C178" s="28" t="s">
        <v>260</v>
      </c>
      <c r="D178" s="28" t="s">
        <v>261</v>
      </c>
      <c r="E178" s="28" t="s">
        <v>262</v>
      </c>
      <c r="F178" s="28" t="s">
        <v>263</v>
      </c>
      <c r="G178" s="28" t="s">
        <v>264</v>
      </c>
      <c r="H178" s="28" t="s">
        <v>265</v>
      </c>
      <c r="I178" s="28" t="s">
        <v>266</v>
      </c>
      <c r="J178" s="28" t="s">
        <v>267</v>
      </c>
      <c r="K178" s="28" t="s">
        <v>268</v>
      </c>
      <c r="L178" s="28" t="s">
        <v>269</v>
      </c>
      <c r="M178" s="28" t="s">
        <v>270</v>
      </c>
      <c r="N178" s="28" t="s">
        <v>271</v>
      </c>
      <c r="O178" s="28" t="s">
        <v>272</v>
      </c>
      <c r="P178" s="28" t="s">
        <v>273</v>
      </c>
      <c r="Q178" s="28" t="s">
        <v>274</v>
      </c>
      <c r="R178" s="28" t="s">
        <v>275</v>
      </c>
      <c r="S178" s="28" t="s">
        <v>276</v>
      </c>
      <c r="T178" s="28" t="s">
        <v>277</v>
      </c>
      <c r="U178" s="28" t="s">
        <v>278</v>
      </c>
      <c r="V178" s="28" t="s">
        <v>279</v>
      </c>
      <c r="W178" s="28" t="s">
        <v>280</v>
      </c>
      <c r="X178" s="28" t="s">
        <v>281</v>
      </c>
      <c r="Y178" s="28" t="s">
        <v>282</v>
      </c>
      <c r="Z178" s="28" t="s">
        <v>283</v>
      </c>
      <c r="AA178" s="28" t="s">
        <v>284</v>
      </c>
      <c r="AB178" s="28" t="s">
        <v>285</v>
      </c>
      <c r="AC178" s="28" t="s">
        <v>286</v>
      </c>
      <c r="AD178" s="28" t="s">
        <v>287</v>
      </c>
      <c r="AE178" s="28" t="s">
        <v>288</v>
      </c>
      <c r="AF178" s="28" t="s">
        <v>289</v>
      </c>
      <c r="AG178" s="28" t="s">
        <v>290</v>
      </c>
      <c r="AH178" s="28" t="s">
        <v>291</v>
      </c>
      <c r="AI178" s="28" t="s">
        <v>292</v>
      </c>
      <c r="AJ178" s="166"/>
    </row>
    <row r="179" spans="2:36" hidden="1">
      <c r="B179" s="74" t="s">
        <v>88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>
        <f>SUM(C179:AI179)</f>
        <v>0</v>
      </c>
    </row>
    <row r="180" spans="2:36" hidden="1">
      <c r="B180" s="74">
        <v>1</v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>
        <f t="shared" ref="AJ180:AJ193" si="15">(SUM(C180:AI180))</f>
        <v>0</v>
      </c>
    </row>
    <row r="181" spans="2:36" hidden="1">
      <c r="B181" s="74">
        <v>2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>
        <f t="shared" si="15"/>
        <v>0</v>
      </c>
    </row>
    <row r="182" spans="2:36" hidden="1">
      <c r="B182" s="74">
        <v>3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>
        <f t="shared" si="15"/>
        <v>0</v>
      </c>
    </row>
    <row r="183" spans="2:36" hidden="1">
      <c r="B183" s="74">
        <v>4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>
        <f t="shared" si="15"/>
        <v>0</v>
      </c>
    </row>
    <row r="184" spans="2:36" hidden="1">
      <c r="B184" s="74">
        <v>5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>
        <f t="shared" si="15"/>
        <v>0</v>
      </c>
    </row>
    <row r="185" spans="2:36" hidden="1">
      <c r="B185" s="74">
        <v>6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>
        <f t="shared" si="15"/>
        <v>0</v>
      </c>
    </row>
    <row r="186" spans="2:36" hidden="1">
      <c r="B186" s="74">
        <v>7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>
        <f t="shared" si="15"/>
        <v>0</v>
      </c>
    </row>
    <row r="187" spans="2:36" hidden="1">
      <c r="B187" s="74">
        <v>8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>
        <f t="shared" si="15"/>
        <v>0</v>
      </c>
    </row>
    <row r="188" spans="2:36" hidden="1">
      <c r="B188" s="74">
        <v>9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>
        <f t="shared" si="15"/>
        <v>0</v>
      </c>
    </row>
    <row r="189" spans="2:36" hidden="1">
      <c r="B189" s="74">
        <v>10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>
        <f t="shared" si="15"/>
        <v>0</v>
      </c>
    </row>
    <row r="190" spans="2:36">
      <c r="B190" s="74">
        <v>11</v>
      </c>
      <c r="C190" s="22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>
        <f t="shared" si="15"/>
        <v>0</v>
      </c>
    </row>
    <row r="191" spans="2:36" hidden="1">
      <c r="B191" s="74">
        <v>12</v>
      </c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>
        <f t="shared" si="15"/>
        <v>0</v>
      </c>
    </row>
    <row r="192" spans="2:36" hidden="1">
      <c r="B192" s="74" t="s">
        <v>94</v>
      </c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>
        <f t="shared" si="15"/>
        <v>0</v>
      </c>
    </row>
    <row r="193" spans="2:36" hidden="1">
      <c r="B193" s="74" t="s">
        <v>7</v>
      </c>
      <c r="C193" s="75">
        <f>C192+C191+C190+C189+C188+C187+C186+C185+C184+C183+C182+C181+C180+C179</f>
        <v>0</v>
      </c>
      <c r="D193" s="75">
        <f t="shared" ref="D193:AI193" si="16">D192+D191+D190+D189+D188+D187+D186+D185+D184+D183+D182+D181+D180+D179</f>
        <v>0</v>
      </c>
      <c r="E193" s="75">
        <f t="shared" si="16"/>
        <v>0</v>
      </c>
      <c r="F193" s="75">
        <f t="shared" si="16"/>
        <v>0</v>
      </c>
      <c r="G193" s="75">
        <f t="shared" si="16"/>
        <v>0</v>
      </c>
      <c r="H193" s="75">
        <f t="shared" si="16"/>
        <v>0</v>
      </c>
      <c r="I193" s="75">
        <f t="shared" si="16"/>
        <v>0</v>
      </c>
      <c r="J193" s="75">
        <f t="shared" si="16"/>
        <v>0</v>
      </c>
      <c r="K193" s="75">
        <f t="shared" si="16"/>
        <v>0</v>
      </c>
      <c r="L193" s="75">
        <f t="shared" si="16"/>
        <v>0</v>
      </c>
      <c r="M193" s="75">
        <f t="shared" si="16"/>
        <v>0</v>
      </c>
      <c r="N193" s="75">
        <f t="shared" si="16"/>
        <v>0</v>
      </c>
      <c r="O193" s="75">
        <f t="shared" si="16"/>
        <v>0</v>
      </c>
      <c r="P193" s="75">
        <f t="shared" si="16"/>
        <v>0</v>
      </c>
      <c r="Q193" s="75">
        <f t="shared" si="16"/>
        <v>0</v>
      </c>
      <c r="R193" s="75">
        <f t="shared" si="16"/>
        <v>0</v>
      </c>
      <c r="S193" s="75">
        <f t="shared" si="16"/>
        <v>0</v>
      </c>
      <c r="T193" s="75">
        <f t="shared" si="16"/>
        <v>0</v>
      </c>
      <c r="U193" s="75">
        <f t="shared" si="16"/>
        <v>0</v>
      </c>
      <c r="V193" s="75">
        <f t="shared" si="16"/>
        <v>0</v>
      </c>
      <c r="W193" s="75">
        <f t="shared" si="16"/>
        <v>0</v>
      </c>
      <c r="X193" s="75">
        <f t="shared" si="16"/>
        <v>0</v>
      </c>
      <c r="Y193" s="75">
        <f t="shared" si="16"/>
        <v>0</v>
      </c>
      <c r="Z193" s="75">
        <f t="shared" si="16"/>
        <v>0</v>
      </c>
      <c r="AA193" s="75">
        <f t="shared" si="16"/>
        <v>0</v>
      </c>
      <c r="AB193" s="75">
        <f t="shared" si="16"/>
        <v>0</v>
      </c>
      <c r="AC193" s="75">
        <f t="shared" si="16"/>
        <v>0</v>
      </c>
      <c r="AD193" s="75">
        <f t="shared" si="16"/>
        <v>0</v>
      </c>
      <c r="AE193" s="75">
        <f t="shared" si="16"/>
        <v>0</v>
      </c>
      <c r="AF193" s="75">
        <f t="shared" si="16"/>
        <v>0</v>
      </c>
      <c r="AG193" s="75">
        <f t="shared" si="16"/>
        <v>0</v>
      </c>
      <c r="AH193" s="75">
        <f t="shared" si="16"/>
        <v>0</v>
      </c>
      <c r="AI193" s="75">
        <f t="shared" si="16"/>
        <v>0</v>
      </c>
      <c r="AJ193" s="16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76" t="s">
        <v>89</v>
      </c>
      <c r="C197" s="76" t="s">
        <v>8</v>
      </c>
      <c r="D197" s="76" t="s">
        <v>9</v>
      </c>
      <c r="E197" s="75" t="s">
        <v>167</v>
      </c>
    </row>
    <row r="198" spans="2:36" hidden="1">
      <c r="B198" s="74" t="s">
        <v>88</v>
      </c>
      <c r="C198" s="16"/>
      <c r="D198" s="16"/>
      <c r="E198" s="22">
        <f>SUM(C198:D198)</f>
        <v>0</v>
      </c>
    </row>
    <row r="199" spans="2:36" hidden="1">
      <c r="B199" s="74">
        <v>1</v>
      </c>
      <c r="C199" s="16"/>
      <c r="D199" s="16"/>
      <c r="E199" s="22">
        <f t="shared" ref="E199:E212" si="17">D199+C199</f>
        <v>0</v>
      </c>
    </row>
    <row r="200" spans="2:36" hidden="1">
      <c r="B200" s="74">
        <v>2</v>
      </c>
      <c r="C200" s="16"/>
      <c r="D200" s="16"/>
      <c r="E200" s="22">
        <f t="shared" si="17"/>
        <v>0</v>
      </c>
    </row>
    <row r="201" spans="2:36" hidden="1">
      <c r="B201" s="74">
        <v>3</v>
      </c>
      <c r="C201" s="16"/>
      <c r="D201" s="16"/>
      <c r="E201" s="22">
        <f t="shared" si="17"/>
        <v>0</v>
      </c>
    </row>
    <row r="202" spans="2:36" hidden="1">
      <c r="B202" s="74">
        <v>4</v>
      </c>
      <c r="C202" s="16"/>
      <c r="D202" s="16"/>
      <c r="E202" s="22">
        <f t="shared" si="17"/>
        <v>0</v>
      </c>
    </row>
    <row r="203" spans="2:36" hidden="1">
      <c r="B203" s="74">
        <v>5</v>
      </c>
      <c r="C203" s="16"/>
      <c r="D203" s="16"/>
      <c r="E203" s="22">
        <f t="shared" si="17"/>
        <v>0</v>
      </c>
    </row>
    <row r="204" spans="2:36" hidden="1">
      <c r="B204" s="74">
        <v>6</v>
      </c>
      <c r="C204" s="16"/>
      <c r="D204" s="16"/>
      <c r="E204" s="22">
        <f t="shared" si="17"/>
        <v>0</v>
      </c>
    </row>
    <row r="205" spans="2:36" hidden="1">
      <c r="B205" s="74">
        <v>7</v>
      </c>
      <c r="C205" s="16"/>
      <c r="D205" s="16"/>
      <c r="E205" s="22">
        <f t="shared" si="17"/>
        <v>0</v>
      </c>
    </row>
    <row r="206" spans="2:36" hidden="1">
      <c r="B206" s="74">
        <v>8</v>
      </c>
      <c r="C206" s="16"/>
      <c r="D206" s="16"/>
      <c r="E206" s="22">
        <f t="shared" si="17"/>
        <v>0</v>
      </c>
    </row>
    <row r="207" spans="2:36" hidden="1">
      <c r="B207" s="74">
        <v>9</v>
      </c>
      <c r="C207" s="16"/>
      <c r="D207" s="16"/>
      <c r="E207" s="22">
        <f t="shared" si="17"/>
        <v>0</v>
      </c>
    </row>
    <row r="208" spans="2:36" hidden="1">
      <c r="B208" s="74">
        <v>10</v>
      </c>
      <c r="C208" s="16"/>
      <c r="D208" s="16"/>
      <c r="E208" s="22">
        <f t="shared" si="17"/>
        <v>0</v>
      </c>
    </row>
    <row r="209" spans="2:10">
      <c r="B209" s="74">
        <v>11</v>
      </c>
      <c r="C209" s="16"/>
      <c r="D209" s="16"/>
      <c r="E209" s="22">
        <f t="shared" si="17"/>
        <v>0</v>
      </c>
    </row>
    <row r="210" spans="2:10" hidden="1">
      <c r="B210" s="74">
        <v>12</v>
      </c>
      <c r="C210" s="16"/>
      <c r="D210" s="16"/>
      <c r="E210" s="22">
        <f t="shared" si="17"/>
        <v>0</v>
      </c>
    </row>
    <row r="211" spans="2:10" hidden="1">
      <c r="B211" s="74" t="s">
        <v>94</v>
      </c>
      <c r="C211" s="16"/>
      <c r="D211" s="16"/>
      <c r="E211" s="22">
        <f t="shared" si="17"/>
        <v>0</v>
      </c>
    </row>
    <row r="212" spans="2:10" hidden="1">
      <c r="B212" s="74" t="s">
        <v>7</v>
      </c>
      <c r="C212" s="75">
        <f>C211+C210+C209+C208+C207+C206+C205+C204+C203+C202+C201+C200+C199+C198</f>
        <v>0</v>
      </c>
      <c r="D212" s="75">
        <f>D211+D210+D209+D208+D207+D206+D205+D204+D203+D202+D201+D200+D199+D198</f>
        <v>0</v>
      </c>
      <c r="E212" s="22">
        <f t="shared" si="17"/>
        <v>0</v>
      </c>
    </row>
    <row r="214" spans="2:10" s="2" customFormat="1">
      <c r="B214" s="13" t="s">
        <v>228</v>
      </c>
    </row>
    <row r="215" spans="2:10" ht="85">
      <c r="B215" s="167" t="s">
        <v>89</v>
      </c>
      <c r="C215" s="21" t="s">
        <v>55</v>
      </c>
      <c r="D215" s="21" t="s">
        <v>56</v>
      </c>
      <c r="E215" s="75" t="s">
        <v>60</v>
      </c>
      <c r="F215" s="75" t="s">
        <v>64</v>
      </c>
      <c r="G215" s="75" t="s">
        <v>63</v>
      </c>
      <c r="H215" s="75" t="s">
        <v>65</v>
      </c>
      <c r="I215" s="75" t="s">
        <v>87</v>
      </c>
      <c r="J215" s="165" t="s">
        <v>344</v>
      </c>
    </row>
    <row r="216" spans="2:10" ht="19">
      <c r="B216" s="168"/>
      <c r="C216" s="28" t="s">
        <v>140</v>
      </c>
      <c r="D216" s="28" t="s">
        <v>141</v>
      </c>
      <c r="E216" s="28" t="s">
        <v>142</v>
      </c>
      <c r="F216" s="28" t="s">
        <v>143</v>
      </c>
      <c r="G216" s="28" t="s">
        <v>144</v>
      </c>
      <c r="H216" s="28" t="s">
        <v>145</v>
      </c>
      <c r="I216" s="28" t="s">
        <v>146</v>
      </c>
      <c r="J216" s="166"/>
    </row>
    <row r="217" spans="2:10" hidden="1">
      <c r="B217" s="74" t="s">
        <v>88</v>
      </c>
      <c r="C217" s="16"/>
      <c r="D217" s="16"/>
      <c r="E217" s="16"/>
      <c r="F217" s="16"/>
      <c r="G217" s="16"/>
      <c r="H217" s="16"/>
      <c r="I217" s="16"/>
      <c r="J217" s="22">
        <f>SUM(C217:I217)</f>
        <v>0</v>
      </c>
    </row>
    <row r="218" spans="2:10" hidden="1">
      <c r="B218" s="74">
        <v>1</v>
      </c>
      <c r="C218" s="16"/>
      <c r="D218" s="16"/>
      <c r="E218" s="16"/>
      <c r="F218" s="16"/>
      <c r="G218" s="16"/>
      <c r="H218" s="16"/>
      <c r="I218" s="16"/>
      <c r="J218" s="22">
        <f t="shared" ref="J218:J231" si="18">(SUM(C218:I218))</f>
        <v>0</v>
      </c>
    </row>
    <row r="219" spans="2:10" hidden="1">
      <c r="B219" s="74">
        <v>2</v>
      </c>
      <c r="C219" s="16"/>
      <c r="D219" s="16"/>
      <c r="E219" s="16"/>
      <c r="F219" s="16"/>
      <c r="G219" s="16"/>
      <c r="H219" s="16"/>
      <c r="I219" s="16"/>
      <c r="J219" s="22">
        <f t="shared" si="18"/>
        <v>0</v>
      </c>
    </row>
    <row r="220" spans="2:10" hidden="1">
      <c r="B220" s="74">
        <v>3</v>
      </c>
      <c r="C220" s="16"/>
      <c r="D220" s="16"/>
      <c r="E220" s="16"/>
      <c r="F220" s="16"/>
      <c r="G220" s="16"/>
      <c r="H220" s="16"/>
      <c r="I220" s="16"/>
      <c r="J220" s="22">
        <f t="shared" si="18"/>
        <v>0</v>
      </c>
    </row>
    <row r="221" spans="2:10" hidden="1">
      <c r="B221" s="74">
        <v>4</v>
      </c>
      <c r="C221" s="16"/>
      <c r="D221" s="16"/>
      <c r="E221" s="16"/>
      <c r="F221" s="16"/>
      <c r="G221" s="16"/>
      <c r="H221" s="16"/>
      <c r="I221" s="16"/>
      <c r="J221" s="22">
        <f t="shared" si="18"/>
        <v>0</v>
      </c>
    </row>
    <row r="222" spans="2:10" hidden="1">
      <c r="B222" s="74">
        <v>5</v>
      </c>
      <c r="C222" s="16"/>
      <c r="D222" s="16"/>
      <c r="E222" s="16"/>
      <c r="F222" s="16"/>
      <c r="G222" s="16"/>
      <c r="H222" s="16"/>
      <c r="I222" s="16"/>
      <c r="J222" s="22">
        <f t="shared" si="18"/>
        <v>0</v>
      </c>
    </row>
    <row r="223" spans="2:10" hidden="1">
      <c r="B223" s="74">
        <v>6</v>
      </c>
      <c r="C223" s="16"/>
      <c r="D223" s="16"/>
      <c r="E223" s="16"/>
      <c r="F223" s="16"/>
      <c r="G223" s="16"/>
      <c r="H223" s="16"/>
      <c r="I223" s="16"/>
      <c r="J223" s="22">
        <f t="shared" si="18"/>
        <v>0</v>
      </c>
    </row>
    <row r="224" spans="2:10" hidden="1">
      <c r="B224" s="74">
        <v>7</v>
      </c>
      <c r="C224" s="16"/>
      <c r="D224" s="16"/>
      <c r="E224" s="16"/>
      <c r="F224" s="16"/>
      <c r="G224" s="16"/>
      <c r="H224" s="16"/>
      <c r="I224" s="16"/>
      <c r="J224" s="22">
        <f t="shared" si="18"/>
        <v>0</v>
      </c>
    </row>
    <row r="225" spans="2:10" hidden="1">
      <c r="B225" s="74">
        <v>8</v>
      </c>
      <c r="C225" s="16"/>
      <c r="D225" s="16"/>
      <c r="E225" s="16"/>
      <c r="F225" s="16"/>
      <c r="G225" s="16"/>
      <c r="H225" s="16"/>
      <c r="I225" s="16"/>
      <c r="J225" s="22">
        <f t="shared" si="18"/>
        <v>0</v>
      </c>
    </row>
    <row r="226" spans="2:10" hidden="1">
      <c r="B226" s="74">
        <v>9</v>
      </c>
      <c r="C226" s="16"/>
      <c r="D226" s="16"/>
      <c r="E226" s="16"/>
      <c r="F226" s="16"/>
      <c r="G226" s="16"/>
      <c r="H226" s="16"/>
      <c r="I226" s="16"/>
      <c r="J226" s="22">
        <f t="shared" si="18"/>
        <v>0</v>
      </c>
    </row>
    <row r="227" spans="2:10" hidden="1">
      <c r="B227" s="74">
        <v>10</v>
      </c>
      <c r="C227" s="16"/>
      <c r="D227" s="16"/>
      <c r="E227" s="16"/>
      <c r="F227" s="16"/>
      <c r="G227" s="16"/>
      <c r="H227" s="16"/>
      <c r="I227" s="16"/>
      <c r="J227" s="22">
        <f t="shared" si="18"/>
        <v>0</v>
      </c>
    </row>
    <row r="228" spans="2:10">
      <c r="B228" s="74">
        <v>11</v>
      </c>
      <c r="C228" s="16"/>
      <c r="D228" s="16"/>
      <c r="E228" s="16"/>
      <c r="F228" s="16"/>
      <c r="G228" s="16"/>
      <c r="H228" s="16"/>
      <c r="I228" s="16"/>
      <c r="J228" s="22">
        <f t="shared" si="18"/>
        <v>0</v>
      </c>
    </row>
    <row r="229" spans="2:10" hidden="1">
      <c r="B229" s="74">
        <v>12</v>
      </c>
      <c r="C229" s="16"/>
      <c r="D229" s="16"/>
      <c r="E229" s="16"/>
      <c r="F229" s="16"/>
      <c r="G229" s="16"/>
      <c r="H229" s="16"/>
      <c r="I229" s="16"/>
      <c r="J229" s="22">
        <f t="shared" si="18"/>
        <v>0</v>
      </c>
    </row>
    <row r="230" spans="2:10" hidden="1">
      <c r="B230" s="74" t="s">
        <v>94</v>
      </c>
      <c r="C230" s="16"/>
      <c r="D230" s="16"/>
      <c r="E230" s="16"/>
      <c r="F230" s="16"/>
      <c r="G230" s="16"/>
      <c r="H230" s="16"/>
      <c r="I230" s="16"/>
      <c r="J230" s="22">
        <f t="shared" si="18"/>
        <v>0</v>
      </c>
    </row>
    <row r="231" spans="2:10" hidden="1">
      <c r="B231" s="74" t="s">
        <v>7</v>
      </c>
      <c r="C231" s="75">
        <f>C230+C229+C228+C227+C226+C225+C224+C223+C222+C221+C220+C219+C218+C217</f>
        <v>0</v>
      </c>
      <c r="D231" s="75">
        <f t="shared" ref="D231:I231" si="19">D230+D229+D228+D227+D226+D225+D224+D223+D222+D221+D220+D219+D218+D217</f>
        <v>0</v>
      </c>
      <c r="E231" s="75">
        <f t="shared" si="19"/>
        <v>0</v>
      </c>
      <c r="F231" s="75">
        <f t="shared" si="19"/>
        <v>0</v>
      </c>
      <c r="G231" s="75">
        <f t="shared" si="19"/>
        <v>0</v>
      </c>
      <c r="H231" s="75">
        <f t="shared" si="19"/>
        <v>0</v>
      </c>
      <c r="I231" s="75">
        <f t="shared" si="19"/>
        <v>0</v>
      </c>
      <c r="J231" s="22">
        <f t="shared" si="18"/>
        <v>0</v>
      </c>
    </row>
    <row r="233" spans="2:10">
      <c r="B233" s="171" t="s">
        <v>175</v>
      </c>
      <c r="C233" s="172"/>
      <c r="D233" s="39" t="s">
        <v>176</v>
      </c>
    </row>
    <row r="234" spans="2:10">
      <c r="B234" s="26" t="str">
        <f>IF(D233="","",IF(D233="English",'File Directory'!B52,IF(D233="Filipino",'File Directory'!B84,'File Directory'!B116)))</f>
        <v xml:space="preserve">Instruction: </v>
      </c>
      <c r="D234" s="15"/>
    </row>
    <row r="235" spans="2:10">
      <c r="B235" s="15"/>
      <c r="C235" s="27" t="str">
        <f>IF($D$233="","",IF($D$233="English",'File Directory'!C53,IF($D$233="Filipino",'File Directory'!C85,'File Directory'!C117)))</f>
        <v>1. Only 1 answer is required, just select one (1) applicable  combination if more than 1 condition is appropriate.</v>
      </c>
    </row>
    <row r="236" spans="2:10">
      <c r="B236" s="15"/>
      <c r="C236" s="27" t="str">
        <f>IF($D$233="","",IF($D$233="English",'File Directory'!C54,IF($D$233="Filipino",'File Directory'!C86,'File Directory'!C118)))</f>
        <v>2. The total column must be equal with the number of respondents per grade level (validation apply).</v>
      </c>
      <c r="D236" s="14"/>
    </row>
    <row r="237" spans="2:10">
      <c r="B237" s="15"/>
      <c r="C237" s="27" t="str">
        <f>IF($D$233="","",IF($D$233="English",'File Directory'!C55,IF($D$233="Filipino",'File Directory'!C87,'File Directory'!C119)))</f>
        <v>3. Total column per grade level must not exceed to 5000.</v>
      </c>
      <c r="D237" s="14"/>
    </row>
    <row r="238" spans="2:10">
      <c r="C238" s="27"/>
    </row>
    <row r="239" spans="2:10">
      <c r="C239" s="26" t="str">
        <f>IF($D$233="","",IF($D$233="English",'File Directory'!C57,IF($D$233="Filipino",'File Directory'!C89,'File Directory'!C121)))</f>
        <v>*For Prospective Adviser</v>
      </c>
    </row>
    <row r="240" spans="2:10">
      <c r="C240" s="27" t="str">
        <f>IF($D$233="","",IF($D$233="English",'File Directory'!C58,IF($D$233="Filipino",'File Directory'!C90,'File Directory'!C122)))</f>
        <v>1. Review all MLESF for Accuracy/completeness</v>
      </c>
    </row>
    <row r="241" spans="3:3">
      <c r="C241" s="27" t="str">
        <f>IF($D$233="","",IF($D$233="English",'File Directory'!C59,IF($D$233="Filipino",'File Directory'!C91,'File Directory'!C123)))</f>
        <v>2. For question with posisble multiple answers, select applicable combination as listed/grouped in this form</v>
      </c>
    </row>
    <row r="242" spans="3:3">
      <c r="C242" s="27" t="str">
        <f>IF($D$233="","",IF($D$233="English",'File Directory'!C60,IF($D$233="Filipino",'File Directory'!C92,'File Directory'!C124)))</f>
        <v>3. Submit to Grade Level Enrollment Chair (GLEC) if any or to School Enrollment Focal Person (SEFP).</v>
      </c>
    </row>
    <row r="243" spans="3:3">
      <c r="C243" s="27"/>
    </row>
    <row r="244" spans="3:3">
      <c r="C244" s="26" t="str">
        <f>IF($D$233="","",IF($D$233="English",'File Directory'!C62,IF($D$233="Filipino",'File Directory'!C94,'File Directory'!C126)))</f>
        <v>For Grade Level Enrollment Chair (if any)</v>
      </c>
    </row>
    <row r="245" spans="3:3">
      <c r="C245" s="27" t="str">
        <f>IF($D$233="","",IF($D$233="English",'File Directory'!C63,IF($D$233="Filipino",'File Directory'!C95,'File Directory'!C127)))</f>
        <v>1. Review all Summary Matrix submitted by advisers, check for accuracy/completeness</v>
      </c>
    </row>
    <row r="246" spans="3:3">
      <c r="C246" s="27" t="str">
        <f>IF($D$233="","",IF($D$233="English",'File Directory'!C64,IF($D$233="Filipino",'File Directory'!C96,'File Directory'!C128)))</f>
        <v xml:space="preserve">2. Prepare a Summary Matrix with totality for all items/questions of all sections </v>
      </c>
    </row>
    <row r="247" spans="3:3">
      <c r="C247" s="27" t="str">
        <f>IF($D$233="","",IF($D$233="English",'File Directory'!C65,IF($D$233="Filipino",'File Directory'!C97,'File Directory'!C129)))</f>
        <v>3. Submit the Accomplished Summary Matrix (Grade level) to School Enrollment Focal Person (SEFP)</v>
      </c>
    </row>
    <row r="248" spans="3:3">
      <c r="C248" s="27"/>
    </row>
    <row r="249" spans="3:3">
      <c r="C249" s="26" t="str">
        <f>IF($D$233="","",IF($D$233="English",'File Directory'!C67,IF($D$233="Filipino",'File Directory'!C99,'File Directory'!C131)))</f>
        <v>For School Enrollment Focal Person (SEFP)</v>
      </c>
    </row>
    <row r="250" spans="3:3">
      <c r="C250" s="27" t="str">
        <f>IF($D$233="","",IF($D$233="English",'File Directory'!C68,IF($D$233="Filipino",'File Directory'!C100,'File Directory'!C132)))</f>
        <v>1. Review all Grade Level Summary Matrix submitted by GLEC, check for accuracy/completeness</v>
      </c>
    </row>
    <row r="251" spans="3:3">
      <c r="C251" s="27" t="str">
        <f>IF($D$233="","",IF($D$233="English",'File Directory'!C69,IF($D$233="Filipino",'File Directory'!C101,'File Directory'!C133)))</f>
        <v>2. Prepare a Summary Matrix with totality for all items/questions of all Grade Levels</v>
      </c>
    </row>
    <row r="252" spans="3:3">
      <c r="C252" s="27" t="str">
        <f>IF($D$233="","",IF($D$233="English",'File Directory'!C70,IF($D$233="Filipino",'File Directory'!C102,'File Directory'!C134)))</f>
        <v>3. Submit the Accomplished Summary Matrix (School level) to School Head for review and approval and then to LIS System Administrator</v>
      </c>
    </row>
    <row r="253" spans="3:3">
      <c r="C253" s="27"/>
    </row>
    <row r="254" spans="3:3">
      <c r="C254" s="26" t="str">
        <f>IF($D$233="","",IF($D$233="English",'File Directory'!C72,IF($D$233="Filipino",'File Directory'!C104,'File Directory'!C136)))</f>
        <v>For LIS System Administrator</v>
      </c>
    </row>
    <row r="255" spans="3:3">
      <c r="C255" s="27" t="str">
        <f>IF($D$233="","",IF($D$233="English",'File Directory'!C73,IF($D$233="Filipino",'File Directory'!C105,'File Directory'!C137)))</f>
        <v>1. Review the School Level Summary Matrix  validate the correctness of enrollment count vis-a-vis the number of respondents</v>
      </c>
    </row>
    <row r="256" spans="3:3">
      <c r="C256" s="27" t="str">
        <f>IF($D$233="","",IF($D$233="English",'File Directory'!C74,IF($D$233="Filipino",'File Directory'!C106,'File Directory'!C138)))</f>
        <v>2. Login to LIS and click the QC Folder available in the Dashboard</v>
      </c>
    </row>
    <row r="257" spans="3:3">
      <c r="C257" s="27" t="str">
        <f>IF($D$233="","",IF($D$233="English",'File Directory'!C75,IF($D$233="Filipino",'File Directory'!C107,'File Directory'!C139)))</f>
        <v>3. Input total count for each table as appeared in the Summary Matrix.  May use the assigned code as appopriate for easy reference.</v>
      </c>
    </row>
    <row r="258" spans="3:3">
      <c r="C258" s="27"/>
    </row>
    <row r="259" spans="3:3">
      <c r="C259" s="26" t="str">
        <f>IF($D$233="","",IF($D$233="English",'File Directory'!C77,IF($D$233="Filipino",'File Directory'!C109,'File Directory'!C141)))</f>
        <v>For  LARGE SCHOOLS with MORE THAN 4 SECTIONS per grade level</v>
      </c>
    </row>
    <row r="260" spans="3:3">
      <c r="C260" s="27" t="str">
        <f>IF($D$233="","",IF($D$233="English",'File Directory'!C78,IF($D$233="Filipino",'File Directory'!C110,'File Directory'!C142)))</f>
        <v>1. Before using the Automated MLESF Summary Consolidator for Large School Excel File, the Grade Level Enrollment Chair will use the</v>
      </c>
    </row>
    <row r="261" spans="3:3">
      <c r="C261" s="27" t="str">
        <f>IF($D$233="","",IF($D$233="English",'File Directory'!C79,IF($D$233="Filipino",'File Directory'!C111,'File Directory'!C143)))</f>
        <v>automated MLESF Summary Consolidator for Small School. The Grade Level Enrollment Chair will just rename the following tabsheets into the names of each section</v>
      </c>
    </row>
    <row r="262" spans="3:3">
      <c r="C262" s="27" t="str">
        <f>IF($D$233="","",IF($D$233="English",'File Directory'!C80,IF($D$233="Filipino",'File Directory'!C112,'File Directory'!C144)))</f>
        <v>where the prospective adviser will encode his/her consolidated data.</v>
      </c>
    </row>
    <row r="263" spans="3:3">
      <c r="C263" s="27" t="str">
        <f>IF($D$233="","",IF($D$233="English",'File Directory'!C81,IF($D$233="Filipino",'File Directory'!C113,'File Directory'!C145)))</f>
        <v>2. The accomplished Summary Matrix MLESF tabsheet will be ready for forwarding to School Enrollment Focal person for encoding in the Automated MLESF</v>
      </c>
    </row>
    <row r="264" spans="3:3">
      <c r="C264" s="27" t="str">
        <f>IF($D$233="","",IF($D$233="English",'File Directory'!C82,IF($D$233="Filipino",'File Directory'!C114,'File Directory'!C146)))</f>
        <v>Summary Consolidator for Large School File</v>
      </c>
    </row>
    <row r="265" spans="3:3">
      <c r="C265" s="27"/>
    </row>
    <row r="266" spans="3:3">
      <c r="C266" s="27"/>
    </row>
  </sheetData>
  <mergeCells count="20">
    <mergeCell ref="AJ177:AJ178"/>
    <mergeCell ref="B215:B216"/>
    <mergeCell ref="J215:J216"/>
    <mergeCell ref="B233:C233"/>
    <mergeCell ref="P101:P102"/>
    <mergeCell ref="B139:B140"/>
    <mergeCell ref="M139:M140"/>
    <mergeCell ref="B158:B159"/>
    <mergeCell ref="O158:O159"/>
    <mergeCell ref="B177:B178"/>
    <mergeCell ref="D3:F3"/>
    <mergeCell ref="B4:C4"/>
    <mergeCell ref="G4:H4"/>
    <mergeCell ref="B5:C5"/>
    <mergeCell ref="E5:I5"/>
    <mergeCell ref="B27:B28"/>
    <mergeCell ref="J27:J28"/>
    <mergeCell ref="B82:B83"/>
    <mergeCell ref="S82:S83"/>
    <mergeCell ref="B101:B102"/>
  </mergeCells>
  <dataValidations disablePrompts="1" count="1">
    <dataValidation type="list" allowBlank="1" showInputMessage="1" showErrorMessage="1" sqref="D233" xr:uid="{A63C9824-ACAA-F84D-B187-D3472C3D96E6}">
      <formula1>"English,Filipino,Cebuano"</formula1>
    </dataValidation>
  </dataValidations>
  <hyperlinks>
    <hyperlink ref="K1" location="'File Directory'!A1" tooltip="Go Back to File Directory" display="Return to File Directory" xr:uid="{FFCBBA1C-04E2-3648-848D-342599920D3B}"/>
    <hyperlink ref="J1" location="'Summary Matrix MLESF (SEFP)'!A1" tooltip="View Summary Matrix MLESF (SEFP)" display="Return to Summary Matrix MLESF (SEFP)" xr:uid="{2F7BD42A-1448-C34A-9BBB-6D99B5232C08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49C32-C699-0841-AEB7-76382E84CD8E}">
  <sheetPr>
    <tabColor theme="9" tint="-0.499984740745262"/>
  </sheetPr>
  <dimension ref="B1:AJ266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23.3320312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8" t="s">
        <v>180</v>
      </c>
      <c r="J1" s="78" t="s">
        <v>294</v>
      </c>
      <c r="K1" s="77" t="s">
        <v>293</v>
      </c>
    </row>
    <row r="2" spans="2:14" ht="18">
      <c r="B2" s="29" t="s">
        <v>168</v>
      </c>
    </row>
    <row r="3" spans="2:14">
      <c r="B3" s="16" t="s">
        <v>90</v>
      </c>
      <c r="C3" s="19"/>
      <c r="D3" s="175"/>
      <c r="E3" s="176"/>
      <c r="F3" s="177"/>
      <c r="G3" s="16" t="s">
        <v>91</v>
      </c>
      <c r="H3" s="16"/>
      <c r="I3" s="16" t="s">
        <v>177</v>
      </c>
      <c r="J3" s="16"/>
      <c r="K3" s="16" t="s">
        <v>92</v>
      </c>
      <c r="L3" s="16"/>
      <c r="M3" s="16" t="s">
        <v>93</v>
      </c>
      <c r="N3" s="16"/>
    </row>
    <row r="4" spans="2:14" ht="17" thickBot="1">
      <c r="B4" s="178" t="s">
        <v>166</v>
      </c>
      <c r="C4" s="179"/>
      <c r="D4" s="73"/>
      <c r="E4" s="31" t="s">
        <v>148</v>
      </c>
      <c r="F4" s="32"/>
      <c r="G4" s="180" t="s">
        <v>165</v>
      </c>
      <c r="H4" s="181"/>
      <c r="I4" s="33"/>
      <c r="J4" s="8"/>
      <c r="K4" s="8"/>
      <c r="L4" s="8"/>
      <c r="M4" s="8"/>
      <c r="N4" s="8"/>
    </row>
    <row r="5" spans="2:14" ht="16" customHeight="1">
      <c r="B5" s="178" t="s">
        <v>151</v>
      </c>
      <c r="C5" s="179"/>
      <c r="D5" s="30"/>
      <c r="E5" s="182" t="s">
        <v>169</v>
      </c>
      <c r="F5" s="183"/>
      <c r="G5" s="183"/>
      <c r="H5" s="183"/>
      <c r="I5" s="184"/>
      <c r="J5" s="8"/>
      <c r="M5" s="8"/>
      <c r="N5" s="8"/>
    </row>
    <row r="6" spans="2:14" ht="17" customHeight="1" thickBot="1">
      <c r="B6" s="15"/>
      <c r="C6" s="15"/>
      <c r="D6" s="14"/>
      <c r="E6" s="36" t="s">
        <v>170</v>
      </c>
      <c r="F6" s="37"/>
      <c r="G6" s="34" t="s">
        <v>150</v>
      </c>
      <c r="H6" s="34"/>
      <c r="I6" s="38"/>
    </row>
    <row r="7" spans="2:14">
      <c r="B7" s="15"/>
      <c r="C7" s="15"/>
      <c r="D7" s="14"/>
      <c r="E7" s="17"/>
      <c r="F7" s="35"/>
      <c r="G7" s="8"/>
      <c r="H7" s="8"/>
      <c r="I7" s="8"/>
    </row>
    <row r="8" spans="2:14">
      <c r="B8" s="2" t="s">
        <v>295</v>
      </c>
    </row>
    <row r="9" spans="2:14" ht="57" customHeight="1">
      <c r="B9" s="141" t="s">
        <v>89</v>
      </c>
      <c r="C9" s="76" t="s">
        <v>296</v>
      </c>
      <c r="D9" s="76" t="s">
        <v>297</v>
      </c>
      <c r="E9" s="75" t="s">
        <v>167</v>
      </c>
    </row>
    <row r="10" spans="2:14" hidden="1">
      <c r="B10" s="74" t="s">
        <v>88</v>
      </c>
      <c r="C10" s="74"/>
      <c r="D10" s="74"/>
      <c r="E10" s="74">
        <f>SUM(C10:D10)</f>
        <v>0</v>
      </c>
    </row>
    <row r="11" spans="2:14" hidden="1">
      <c r="B11" s="74">
        <v>1</v>
      </c>
      <c r="C11" s="74"/>
      <c r="D11" s="74"/>
      <c r="E11" s="74">
        <f>D11+C11</f>
        <v>0</v>
      </c>
    </row>
    <row r="12" spans="2:14" hidden="1">
      <c r="B12" s="74">
        <v>2</v>
      </c>
      <c r="C12" s="74"/>
      <c r="D12" s="74"/>
      <c r="E12" s="74">
        <f t="shared" ref="E12:E24" si="0">D12+C12</f>
        <v>0</v>
      </c>
    </row>
    <row r="13" spans="2:14" hidden="1">
      <c r="B13" s="74">
        <v>3</v>
      </c>
      <c r="C13" s="74"/>
      <c r="D13" s="74"/>
      <c r="E13" s="74">
        <f t="shared" si="0"/>
        <v>0</v>
      </c>
    </row>
    <row r="14" spans="2:14" hidden="1">
      <c r="B14" s="74">
        <v>4</v>
      </c>
      <c r="C14" s="74"/>
      <c r="D14" s="74"/>
      <c r="E14" s="74">
        <f t="shared" si="0"/>
        <v>0</v>
      </c>
    </row>
    <row r="15" spans="2:14" hidden="1">
      <c r="B15" s="74">
        <v>5</v>
      </c>
      <c r="C15" s="74"/>
      <c r="D15" s="74"/>
      <c r="E15" s="74">
        <f t="shared" si="0"/>
        <v>0</v>
      </c>
    </row>
    <row r="16" spans="2:14" hidden="1">
      <c r="B16" s="74">
        <v>6</v>
      </c>
      <c r="C16" s="74"/>
      <c r="D16" s="74"/>
      <c r="E16" s="74">
        <f t="shared" si="0"/>
        <v>0</v>
      </c>
    </row>
    <row r="17" spans="2:10" hidden="1">
      <c r="B17" s="74">
        <v>7</v>
      </c>
      <c r="C17" s="74"/>
      <c r="D17" s="74"/>
      <c r="E17" s="74">
        <f t="shared" si="0"/>
        <v>0</v>
      </c>
    </row>
    <row r="18" spans="2:10" hidden="1">
      <c r="B18" s="74">
        <v>8</v>
      </c>
      <c r="C18" s="74"/>
      <c r="D18" s="74"/>
      <c r="E18" s="74">
        <f t="shared" si="0"/>
        <v>0</v>
      </c>
    </row>
    <row r="19" spans="2:10" hidden="1">
      <c r="B19" s="74">
        <v>9</v>
      </c>
      <c r="C19" s="74"/>
      <c r="D19" s="74"/>
      <c r="E19" s="74">
        <f t="shared" si="0"/>
        <v>0</v>
      </c>
    </row>
    <row r="20" spans="2:10" hidden="1">
      <c r="B20" s="74">
        <v>10</v>
      </c>
      <c r="C20" s="74"/>
      <c r="D20" s="74"/>
      <c r="E20" s="74">
        <f t="shared" si="0"/>
        <v>0</v>
      </c>
    </row>
    <row r="21" spans="2:10">
      <c r="B21" s="74">
        <v>11</v>
      </c>
      <c r="C21" s="74"/>
      <c r="D21" s="74"/>
      <c r="E21" s="74">
        <f t="shared" si="0"/>
        <v>0</v>
      </c>
    </row>
    <row r="22" spans="2:10" hidden="1">
      <c r="B22" s="74">
        <v>12</v>
      </c>
      <c r="C22" s="74"/>
      <c r="D22" s="74"/>
      <c r="E22" s="74">
        <f t="shared" si="0"/>
        <v>0</v>
      </c>
    </row>
    <row r="23" spans="2:10" hidden="1">
      <c r="B23" s="74" t="s">
        <v>94</v>
      </c>
      <c r="C23" s="74"/>
      <c r="D23" s="74"/>
      <c r="E23" s="74">
        <f t="shared" si="0"/>
        <v>0</v>
      </c>
    </row>
    <row r="24" spans="2:10" hidden="1">
      <c r="B24" s="74" t="s">
        <v>7</v>
      </c>
      <c r="C24" s="75">
        <f>C23+C22+C21+C20+C19+C18+C17+C16+C15+C14+C13+C12+C11+C10</f>
        <v>0</v>
      </c>
      <c r="D24" s="75">
        <f>D23+D22+D21+D20+D19+D18+D17+D16+D15+D14+D13+D12+D11+D10</f>
        <v>0</v>
      </c>
      <c r="E24" s="74">
        <f t="shared" si="0"/>
        <v>0</v>
      </c>
    </row>
    <row r="25" spans="2:10">
      <c r="B25" s="5"/>
    </row>
    <row r="26" spans="2:10">
      <c r="B26" s="72" t="s">
        <v>322</v>
      </c>
    </row>
    <row r="27" spans="2:10" ht="77" customHeight="1">
      <c r="B27" s="173" t="s">
        <v>89</v>
      </c>
      <c r="C27" s="75" t="s">
        <v>0</v>
      </c>
      <c r="D27" s="75" t="s">
        <v>1</v>
      </c>
      <c r="E27" s="75" t="s">
        <v>2</v>
      </c>
      <c r="F27" s="75" t="s">
        <v>3</v>
      </c>
      <c r="G27" s="75" t="s">
        <v>4</v>
      </c>
      <c r="H27" s="75" t="s">
        <v>5</v>
      </c>
      <c r="I27" s="75" t="s">
        <v>6</v>
      </c>
      <c r="J27" s="165" t="s">
        <v>167</v>
      </c>
    </row>
    <row r="28" spans="2:10" ht="17.5" customHeight="1">
      <c r="B28" s="174"/>
      <c r="C28" s="28" t="s">
        <v>113</v>
      </c>
      <c r="D28" s="28" t="s">
        <v>114</v>
      </c>
      <c r="E28" s="28" t="s">
        <v>115</v>
      </c>
      <c r="F28" s="28" t="s">
        <v>116</v>
      </c>
      <c r="G28" s="28" t="s">
        <v>117</v>
      </c>
      <c r="H28" s="28" t="s">
        <v>118</v>
      </c>
      <c r="I28" s="28" t="s">
        <v>119</v>
      </c>
      <c r="J28" s="166"/>
    </row>
    <row r="29" spans="2:10" ht="18" hidden="1" customHeight="1">
      <c r="B29" s="74" t="s">
        <v>88</v>
      </c>
      <c r="C29" s="75"/>
      <c r="D29" s="75"/>
      <c r="E29" s="75"/>
      <c r="F29" s="75"/>
      <c r="G29" s="75"/>
      <c r="H29" s="75"/>
      <c r="I29" s="75"/>
      <c r="J29" s="74">
        <f>SUM(C29:I29)</f>
        <v>0</v>
      </c>
    </row>
    <row r="30" spans="2:10" ht="18" hidden="1" customHeight="1">
      <c r="B30" s="74">
        <v>1</v>
      </c>
      <c r="C30" s="75"/>
      <c r="D30" s="75"/>
      <c r="E30" s="75"/>
      <c r="F30" s="75"/>
      <c r="G30" s="75"/>
      <c r="H30" s="75"/>
      <c r="I30" s="75"/>
      <c r="J30" s="74">
        <f t="shared" ref="J30:J43" si="1">I30+H30+G30+F30+E30+D30+C30</f>
        <v>0</v>
      </c>
    </row>
    <row r="31" spans="2:10" ht="18" hidden="1" customHeight="1">
      <c r="B31" s="74">
        <v>2</v>
      </c>
      <c r="C31" s="75"/>
      <c r="D31" s="75"/>
      <c r="E31" s="75"/>
      <c r="F31" s="75"/>
      <c r="G31" s="75"/>
      <c r="H31" s="75"/>
      <c r="I31" s="75"/>
      <c r="J31" s="74">
        <f t="shared" si="1"/>
        <v>0</v>
      </c>
    </row>
    <row r="32" spans="2:10" ht="18" hidden="1" customHeight="1">
      <c r="B32" s="74">
        <v>3</v>
      </c>
      <c r="C32" s="75"/>
      <c r="D32" s="75"/>
      <c r="E32" s="75"/>
      <c r="F32" s="75"/>
      <c r="G32" s="75"/>
      <c r="H32" s="75"/>
      <c r="I32" s="75"/>
      <c r="J32" s="74">
        <f t="shared" si="1"/>
        <v>0</v>
      </c>
    </row>
    <row r="33" spans="2:10" ht="18" hidden="1" customHeight="1">
      <c r="B33" s="74">
        <v>4</v>
      </c>
      <c r="C33" s="75"/>
      <c r="D33" s="75"/>
      <c r="E33" s="75"/>
      <c r="F33" s="75"/>
      <c r="G33" s="75"/>
      <c r="H33" s="75"/>
      <c r="I33" s="75"/>
      <c r="J33" s="74">
        <f t="shared" si="1"/>
        <v>0</v>
      </c>
    </row>
    <row r="34" spans="2:10" ht="18" hidden="1" customHeight="1">
      <c r="B34" s="74">
        <v>5</v>
      </c>
      <c r="C34" s="75"/>
      <c r="D34" s="75"/>
      <c r="E34" s="75"/>
      <c r="F34" s="75"/>
      <c r="G34" s="75"/>
      <c r="H34" s="75"/>
      <c r="I34" s="75"/>
      <c r="J34" s="74">
        <f t="shared" si="1"/>
        <v>0</v>
      </c>
    </row>
    <row r="35" spans="2:10" ht="18" hidden="1" customHeight="1">
      <c r="B35" s="74">
        <v>6</v>
      </c>
      <c r="C35" s="75"/>
      <c r="D35" s="75"/>
      <c r="E35" s="75"/>
      <c r="F35" s="75"/>
      <c r="G35" s="75"/>
      <c r="H35" s="75"/>
      <c r="I35" s="75"/>
      <c r="J35" s="74">
        <f t="shared" si="1"/>
        <v>0</v>
      </c>
    </row>
    <row r="36" spans="2:10" ht="18" hidden="1" customHeight="1">
      <c r="B36" s="74">
        <v>7</v>
      </c>
      <c r="C36" s="75"/>
      <c r="D36" s="75"/>
      <c r="E36" s="75"/>
      <c r="F36" s="75"/>
      <c r="G36" s="75"/>
      <c r="H36" s="75"/>
      <c r="I36" s="75"/>
      <c r="J36" s="74">
        <f t="shared" si="1"/>
        <v>0</v>
      </c>
    </row>
    <row r="37" spans="2:10" ht="18" hidden="1" customHeight="1">
      <c r="B37" s="74">
        <v>8</v>
      </c>
      <c r="C37" s="75"/>
      <c r="D37" s="75"/>
      <c r="E37" s="75"/>
      <c r="F37" s="75"/>
      <c r="G37" s="75"/>
      <c r="H37" s="75"/>
      <c r="I37" s="75"/>
      <c r="J37" s="74">
        <f t="shared" si="1"/>
        <v>0</v>
      </c>
    </row>
    <row r="38" spans="2:10" ht="18" hidden="1" customHeight="1">
      <c r="B38" s="74">
        <v>9</v>
      </c>
      <c r="C38" s="75"/>
      <c r="D38" s="75"/>
      <c r="E38" s="75"/>
      <c r="F38" s="75"/>
      <c r="G38" s="75"/>
      <c r="H38" s="75"/>
      <c r="I38" s="75"/>
      <c r="J38" s="74">
        <f t="shared" si="1"/>
        <v>0</v>
      </c>
    </row>
    <row r="39" spans="2:10" ht="18" hidden="1" customHeight="1">
      <c r="B39" s="74">
        <v>10</v>
      </c>
      <c r="C39" s="75"/>
      <c r="D39" s="75"/>
      <c r="E39" s="75"/>
      <c r="F39" s="75"/>
      <c r="G39" s="75"/>
      <c r="H39" s="75"/>
      <c r="I39" s="75"/>
      <c r="J39" s="74">
        <f t="shared" si="1"/>
        <v>0</v>
      </c>
    </row>
    <row r="40" spans="2:10" ht="18" customHeight="1">
      <c r="B40" s="74">
        <v>11</v>
      </c>
      <c r="C40" s="75"/>
      <c r="D40" s="75"/>
      <c r="E40" s="75"/>
      <c r="F40" s="75"/>
      <c r="G40" s="75"/>
      <c r="H40" s="75"/>
      <c r="I40" s="75"/>
      <c r="J40" s="74">
        <f t="shared" si="1"/>
        <v>0</v>
      </c>
    </row>
    <row r="41" spans="2:10" ht="18" hidden="1" customHeight="1">
      <c r="B41" s="74">
        <v>12</v>
      </c>
      <c r="C41" s="75"/>
      <c r="D41" s="75"/>
      <c r="E41" s="75"/>
      <c r="F41" s="75"/>
      <c r="G41" s="75"/>
      <c r="H41" s="75"/>
      <c r="I41" s="75"/>
      <c r="J41" s="74">
        <f t="shared" si="1"/>
        <v>0</v>
      </c>
    </row>
    <row r="42" spans="2:10" ht="18" hidden="1" customHeight="1">
      <c r="B42" s="74" t="s">
        <v>94</v>
      </c>
      <c r="C42" s="75"/>
      <c r="D42" s="75"/>
      <c r="E42" s="75"/>
      <c r="F42" s="75"/>
      <c r="G42" s="75"/>
      <c r="H42" s="75"/>
      <c r="I42" s="75"/>
      <c r="J42" s="74">
        <f t="shared" si="1"/>
        <v>0</v>
      </c>
    </row>
    <row r="43" spans="2:10" ht="18" hidden="1" customHeight="1">
      <c r="B43" s="74" t="s">
        <v>7</v>
      </c>
      <c r="C43" s="75">
        <f>C42+C41+C40+C39+C38+C37+C36+C35+C34+C33+C32+C31+C30+C29</f>
        <v>0</v>
      </c>
      <c r="D43" s="75">
        <f t="shared" ref="D43:I43" si="2">D42+D41+D40+D39+D38+D37+D36+D35+D34+D33+D32+D31+D30+D29</f>
        <v>0</v>
      </c>
      <c r="E43" s="75">
        <f t="shared" si="2"/>
        <v>0</v>
      </c>
      <c r="F43" s="75">
        <f t="shared" si="2"/>
        <v>0</v>
      </c>
      <c r="G43" s="75">
        <f t="shared" si="2"/>
        <v>0</v>
      </c>
      <c r="H43" s="75">
        <f t="shared" si="2"/>
        <v>0</v>
      </c>
      <c r="I43" s="75">
        <f t="shared" si="2"/>
        <v>0</v>
      </c>
      <c r="J43" s="74">
        <f t="shared" si="1"/>
        <v>0</v>
      </c>
    </row>
    <row r="45" spans="2:10">
      <c r="B45" s="2" t="s">
        <v>219</v>
      </c>
    </row>
    <row r="46" spans="2:10" ht="57" customHeight="1">
      <c r="B46" s="141" t="s">
        <v>89</v>
      </c>
      <c r="C46" s="76" t="s">
        <v>8</v>
      </c>
      <c r="D46" s="76" t="s">
        <v>9</v>
      </c>
      <c r="E46" s="75" t="s">
        <v>167</v>
      </c>
    </row>
    <row r="47" spans="2:10" hidden="1">
      <c r="B47" s="74" t="s">
        <v>88</v>
      </c>
      <c r="C47" s="74"/>
      <c r="D47" s="74"/>
      <c r="E47" s="74">
        <f>SUM(C47:D47)</f>
        <v>0</v>
      </c>
    </row>
    <row r="48" spans="2:10" hidden="1">
      <c r="B48" s="74">
        <v>1</v>
      </c>
      <c r="C48" s="74"/>
      <c r="D48" s="74"/>
      <c r="E48" s="74">
        <f>D48+C48</f>
        <v>0</v>
      </c>
    </row>
    <row r="49" spans="2:10" hidden="1">
      <c r="B49" s="74">
        <v>2</v>
      </c>
      <c r="C49" s="74"/>
      <c r="D49" s="74"/>
      <c r="E49" s="74">
        <f t="shared" ref="E49:E61" si="3">D49+C49</f>
        <v>0</v>
      </c>
    </row>
    <row r="50" spans="2:10" hidden="1">
      <c r="B50" s="74">
        <v>3</v>
      </c>
      <c r="C50" s="74"/>
      <c r="D50" s="74"/>
      <c r="E50" s="74">
        <f t="shared" si="3"/>
        <v>0</v>
      </c>
    </row>
    <row r="51" spans="2:10" hidden="1">
      <c r="B51" s="74">
        <v>4</v>
      </c>
      <c r="C51" s="74"/>
      <c r="D51" s="74"/>
      <c r="E51" s="74">
        <f t="shared" si="3"/>
        <v>0</v>
      </c>
    </row>
    <row r="52" spans="2:10" hidden="1">
      <c r="B52" s="74">
        <v>5</v>
      </c>
      <c r="C52" s="74"/>
      <c r="D52" s="74"/>
      <c r="E52" s="74">
        <f t="shared" si="3"/>
        <v>0</v>
      </c>
    </row>
    <row r="53" spans="2:10" hidden="1">
      <c r="B53" s="74">
        <v>6</v>
      </c>
      <c r="C53" s="74"/>
      <c r="D53" s="74"/>
      <c r="E53" s="74">
        <f t="shared" si="3"/>
        <v>0</v>
      </c>
    </row>
    <row r="54" spans="2:10" hidden="1">
      <c r="B54" s="74">
        <v>7</v>
      </c>
      <c r="C54" s="74"/>
      <c r="D54" s="74"/>
      <c r="E54" s="74">
        <f t="shared" si="3"/>
        <v>0</v>
      </c>
    </row>
    <row r="55" spans="2:10" hidden="1">
      <c r="B55" s="74">
        <v>8</v>
      </c>
      <c r="C55" s="74"/>
      <c r="D55" s="74"/>
      <c r="E55" s="74">
        <f t="shared" si="3"/>
        <v>0</v>
      </c>
    </row>
    <row r="56" spans="2:10" hidden="1">
      <c r="B56" s="74">
        <v>9</v>
      </c>
      <c r="C56" s="74"/>
      <c r="D56" s="74"/>
      <c r="E56" s="74">
        <f t="shared" si="3"/>
        <v>0</v>
      </c>
    </row>
    <row r="57" spans="2:10" hidden="1">
      <c r="B57" s="74">
        <v>10</v>
      </c>
      <c r="C57" s="74"/>
      <c r="D57" s="74"/>
      <c r="E57" s="74">
        <f t="shared" si="3"/>
        <v>0</v>
      </c>
    </row>
    <row r="58" spans="2:10">
      <c r="B58" s="74">
        <v>11</v>
      </c>
      <c r="C58" s="74"/>
      <c r="D58" s="74"/>
      <c r="E58" s="74">
        <f t="shared" si="3"/>
        <v>0</v>
      </c>
    </row>
    <row r="59" spans="2:10" hidden="1">
      <c r="B59" s="74">
        <v>12</v>
      </c>
      <c r="C59" s="74"/>
      <c r="D59" s="74"/>
      <c r="E59" s="74">
        <f t="shared" si="3"/>
        <v>0</v>
      </c>
    </row>
    <row r="60" spans="2:10" hidden="1">
      <c r="B60" s="74" t="s">
        <v>94</v>
      </c>
      <c r="C60" s="74"/>
      <c r="D60" s="74"/>
      <c r="E60" s="74">
        <f t="shared" si="3"/>
        <v>0</v>
      </c>
    </row>
    <row r="61" spans="2:10" hidden="1">
      <c r="B61" s="74" t="s">
        <v>7</v>
      </c>
      <c r="C61" s="75">
        <f>C60+C59+C58+C57+C56+C55+C54+C53+C52+C51+C50+C49+C48+C47</f>
        <v>0</v>
      </c>
      <c r="D61" s="75">
        <f>D60+D59+D58+D57+D56+D55+D54+D53+D52+D51+D50+D49+D48+D47</f>
        <v>0</v>
      </c>
      <c r="E61" s="74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41" t="s">
        <v>89</v>
      </c>
      <c r="C64" s="99" t="s">
        <v>298</v>
      </c>
      <c r="D64" s="99" t="s">
        <v>299</v>
      </c>
      <c r="E64" s="99" t="s">
        <v>300</v>
      </c>
      <c r="F64" s="99" t="s">
        <v>301</v>
      </c>
      <c r="G64" s="99" t="s">
        <v>302</v>
      </c>
      <c r="H64" s="99" t="s">
        <v>303</v>
      </c>
      <c r="I64" s="99" t="s">
        <v>343</v>
      </c>
      <c r="J64" s="75" t="s">
        <v>167</v>
      </c>
    </row>
    <row r="65" spans="2:10" hidden="1">
      <c r="B65" s="74" t="s">
        <v>88</v>
      </c>
      <c r="C65" s="16"/>
      <c r="D65" s="16"/>
      <c r="E65" s="16"/>
      <c r="F65" s="16"/>
      <c r="G65" s="16"/>
      <c r="H65" s="16"/>
      <c r="I65" s="16"/>
      <c r="J65" s="74">
        <f>SUM(C65:I65)</f>
        <v>0</v>
      </c>
    </row>
    <row r="66" spans="2:10" hidden="1">
      <c r="B66" s="74">
        <v>1</v>
      </c>
      <c r="C66" s="16"/>
      <c r="D66" s="16"/>
      <c r="E66" s="16"/>
      <c r="F66" s="16"/>
      <c r="G66" s="16"/>
      <c r="H66" s="16"/>
      <c r="I66" s="16"/>
      <c r="J66" s="74">
        <f t="shared" ref="J66:J79" si="4">I66+H66+G66+F66+E66+D66+C66</f>
        <v>0</v>
      </c>
    </row>
    <row r="67" spans="2:10" hidden="1">
      <c r="B67" s="74">
        <v>2</v>
      </c>
      <c r="C67" s="16"/>
      <c r="D67" s="16"/>
      <c r="E67" s="16"/>
      <c r="F67" s="16"/>
      <c r="G67" s="16"/>
      <c r="H67" s="16"/>
      <c r="I67" s="16"/>
      <c r="J67" s="74">
        <f t="shared" si="4"/>
        <v>0</v>
      </c>
    </row>
    <row r="68" spans="2:10" hidden="1">
      <c r="B68" s="74">
        <v>3</v>
      </c>
      <c r="C68" s="16"/>
      <c r="D68" s="16"/>
      <c r="E68" s="16"/>
      <c r="F68" s="16"/>
      <c r="G68" s="16"/>
      <c r="H68" s="16"/>
      <c r="I68" s="16"/>
      <c r="J68" s="74">
        <f t="shared" si="4"/>
        <v>0</v>
      </c>
    </row>
    <row r="69" spans="2:10" hidden="1">
      <c r="B69" s="74">
        <v>4</v>
      </c>
      <c r="C69" s="16"/>
      <c r="D69" s="16"/>
      <c r="E69" s="16"/>
      <c r="F69" s="16"/>
      <c r="G69" s="16"/>
      <c r="H69" s="16"/>
      <c r="I69" s="16"/>
      <c r="J69" s="74">
        <f t="shared" si="4"/>
        <v>0</v>
      </c>
    </row>
    <row r="70" spans="2:10" hidden="1">
      <c r="B70" s="74">
        <v>5</v>
      </c>
      <c r="C70" s="16"/>
      <c r="D70" s="16"/>
      <c r="E70" s="16"/>
      <c r="F70" s="16"/>
      <c r="G70" s="16"/>
      <c r="H70" s="16"/>
      <c r="I70" s="16"/>
      <c r="J70" s="74">
        <f t="shared" si="4"/>
        <v>0</v>
      </c>
    </row>
    <row r="71" spans="2:10" hidden="1">
      <c r="B71" s="74">
        <v>6</v>
      </c>
      <c r="C71" s="16"/>
      <c r="D71" s="16"/>
      <c r="E71" s="16"/>
      <c r="F71" s="16"/>
      <c r="G71" s="16"/>
      <c r="H71" s="16"/>
      <c r="I71" s="16"/>
      <c r="J71" s="74">
        <f t="shared" si="4"/>
        <v>0</v>
      </c>
    </row>
    <row r="72" spans="2:10" hidden="1">
      <c r="B72" s="74">
        <v>7</v>
      </c>
      <c r="C72" s="16"/>
      <c r="D72" s="16"/>
      <c r="E72" s="16"/>
      <c r="F72" s="16"/>
      <c r="G72" s="16"/>
      <c r="H72" s="16"/>
      <c r="I72" s="16"/>
      <c r="J72" s="74">
        <f t="shared" si="4"/>
        <v>0</v>
      </c>
    </row>
    <row r="73" spans="2:10" hidden="1">
      <c r="B73" s="74">
        <v>8</v>
      </c>
      <c r="C73" s="16"/>
      <c r="D73" s="16"/>
      <c r="E73" s="16"/>
      <c r="F73" s="16"/>
      <c r="G73" s="16"/>
      <c r="H73" s="16"/>
      <c r="I73" s="16"/>
      <c r="J73" s="74">
        <f t="shared" si="4"/>
        <v>0</v>
      </c>
    </row>
    <row r="74" spans="2:10" hidden="1">
      <c r="B74" s="74">
        <v>9</v>
      </c>
      <c r="C74" s="16"/>
      <c r="D74" s="16"/>
      <c r="E74" s="16"/>
      <c r="F74" s="16"/>
      <c r="G74" s="16"/>
      <c r="H74" s="16"/>
      <c r="I74" s="16"/>
      <c r="J74" s="74">
        <f t="shared" si="4"/>
        <v>0</v>
      </c>
    </row>
    <row r="75" spans="2:10" hidden="1">
      <c r="B75" s="74">
        <v>10</v>
      </c>
      <c r="C75" s="16"/>
      <c r="D75" s="16"/>
      <c r="E75" s="16"/>
      <c r="F75" s="16"/>
      <c r="G75" s="16"/>
      <c r="H75" s="16"/>
      <c r="I75" s="16"/>
      <c r="J75" s="74">
        <f t="shared" si="4"/>
        <v>0</v>
      </c>
    </row>
    <row r="76" spans="2:10">
      <c r="B76" s="74">
        <v>11</v>
      </c>
      <c r="C76" s="16"/>
      <c r="D76" s="16"/>
      <c r="E76" s="16"/>
      <c r="F76" s="16"/>
      <c r="G76" s="16"/>
      <c r="H76" s="16"/>
      <c r="I76" s="16"/>
      <c r="J76" s="74">
        <f t="shared" si="4"/>
        <v>0</v>
      </c>
    </row>
    <row r="77" spans="2:10" hidden="1">
      <c r="B77" s="74">
        <v>12</v>
      </c>
      <c r="C77" s="16"/>
      <c r="D77" s="16"/>
      <c r="E77" s="16"/>
      <c r="F77" s="16"/>
      <c r="G77" s="16"/>
      <c r="H77" s="16"/>
      <c r="I77" s="16"/>
      <c r="J77" s="74">
        <f t="shared" si="4"/>
        <v>0</v>
      </c>
    </row>
    <row r="78" spans="2:10" hidden="1">
      <c r="B78" s="74" t="s">
        <v>94</v>
      </c>
      <c r="C78" s="16"/>
      <c r="D78" s="16"/>
      <c r="E78" s="16"/>
      <c r="F78" s="16"/>
      <c r="G78" s="16"/>
      <c r="H78" s="16"/>
      <c r="I78" s="16"/>
      <c r="J78" s="74">
        <f t="shared" si="4"/>
        <v>0</v>
      </c>
    </row>
    <row r="79" spans="2:10" hidden="1">
      <c r="B79" s="74" t="s">
        <v>7</v>
      </c>
      <c r="C79" s="75">
        <f>C78+C77+C76+C75+C74+C73+C72+C71+C70+C69+C68+C67+C66+C65</f>
        <v>0</v>
      </c>
      <c r="D79" s="75">
        <f t="shared" ref="D79:I79" si="5">D78+D77+D76+D75+D74+D73+D72+D71+D70+D69+D68+D67+D66+D65</f>
        <v>0</v>
      </c>
      <c r="E79" s="75">
        <f t="shared" si="5"/>
        <v>0</v>
      </c>
      <c r="F79" s="75">
        <f t="shared" si="5"/>
        <v>0</v>
      </c>
      <c r="G79" s="75">
        <f t="shared" si="5"/>
        <v>0</v>
      </c>
      <c r="H79" s="75">
        <f t="shared" si="5"/>
        <v>0</v>
      </c>
      <c r="I79" s="75">
        <f t="shared" si="5"/>
        <v>0</v>
      </c>
      <c r="J79" s="74">
        <f t="shared" si="4"/>
        <v>0</v>
      </c>
    </row>
    <row r="81" spans="2:19" s="2" customFormat="1">
      <c r="B81" s="2" t="s">
        <v>221</v>
      </c>
    </row>
    <row r="82" spans="2:19" ht="85">
      <c r="B82" s="167" t="s">
        <v>89</v>
      </c>
      <c r="C82" s="75" t="s">
        <v>10</v>
      </c>
      <c r="D82" s="75" t="s">
        <v>11</v>
      </c>
      <c r="E82" s="75" t="s">
        <v>12</v>
      </c>
      <c r="F82" s="75" t="s">
        <v>13</v>
      </c>
      <c r="G82" s="75" t="s">
        <v>16</v>
      </c>
      <c r="H82" s="75" t="s">
        <v>14</v>
      </c>
      <c r="I82" s="75" t="s">
        <v>15</v>
      </c>
      <c r="J82" s="24" t="s">
        <v>17</v>
      </c>
      <c r="K82" s="75" t="s">
        <v>18</v>
      </c>
      <c r="L82" s="75" t="s">
        <v>20</v>
      </c>
      <c r="M82" s="75" t="s">
        <v>19</v>
      </c>
      <c r="N82" s="75" t="s">
        <v>21</v>
      </c>
      <c r="O82" s="75" t="s">
        <v>22</v>
      </c>
      <c r="P82" s="75" t="s">
        <v>23</v>
      </c>
      <c r="Q82" s="75" t="s">
        <v>25</v>
      </c>
      <c r="R82" s="75" t="s">
        <v>24</v>
      </c>
      <c r="S82" s="165" t="s">
        <v>167</v>
      </c>
    </row>
    <row r="83" spans="2:19" ht="17">
      <c r="B83" s="168"/>
      <c r="C83" s="25" t="s">
        <v>95</v>
      </c>
      <c r="D83" s="25" t="s">
        <v>96</v>
      </c>
      <c r="E83" s="25" t="s">
        <v>97</v>
      </c>
      <c r="F83" s="25" t="s">
        <v>98</v>
      </c>
      <c r="G83" s="25" t="s">
        <v>99</v>
      </c>
      <c r="H83" s="25" t="s">
        <v>100</v>
      </c>
      <c r="I83" s="25" t="s">
        <v>101</v>
      </c>
      <c r="J83" s="25" t="s">
        <v>102</v>
      </c>
      <c r="K83" s="25" t="s">
        <v>103</v>
      </c>
      <c r="L83" s="25" t="s">
        <v>104</v>
      </c>
      <c r="M83" s="25" t="s">
        <v>105</v>
      </c>
      <c r="N83" s="25" t="s">
        <v>106</v>
      </c>
      <c r="O83" s="25" t="s">
        <v>107</v>
      </c>
      <c r="P83" s="25" t="s">
        <v>108</v>
      </c>
      <c r="Q83" s="25" t="s">
        <v>109</v>
      </c>
      <c r="R83" s="25" t="s">
        <v>110</v>
      </c>
      <c r="S83" s="166"/>
    </row>
    <row r="84" spans="2:19" hidden="1">
      <c r="B84" s="74" t="s">
        <v>88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>
        <f>SUM(C84:R84)</f>
        <v>0</v>
      </c>
    </row>
    <row r="85" spans="2:19" hidden="1">
      <c r="B85" s="74">
        <v>1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>
        <f>SUM(C85:R85)</f>
        <v>0</v>
      </c>
    </row>
    <row r="86" spans="2:19" hidden="1">
      <c r="B86" s="74">
        <v>2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>
        <f t="shared" ref="S86:S98" si="6">SUM(C86:R86)</f>
        <v>0</v>
      </c>
    </row>
    <row r="87" spans="2:19" hidden="1">
      <c r="B87" s="74">
        <v>3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>
        <f t="shared" si="6"/>
        <v>0</v>
      </c>
    </row>
    <row r="88" spans="2:19" hidden="1">
      <c r="B88" s="74">
        <v>4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>
        <f t="shared" si="6"/>
        <v>0</v>
      </c>
    </row>
    <row r="89" spans="2:19" hidden="1">
      <c r="B89" s="74">
        <v>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>
        <f t="shared" si="6"/>
        <v>0</v>
      </c>
    </row>
    <row r="90" spans="2:19" hidden="1">
      <c r="B90" s="74">
        <v>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>
        <f t="shared" si="6"/>
        <v>0</v>
      </c>
    </row>
    <row r="91" spans="2:19" hidden="1">
      <c r="B91" s="74">
        <v>7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>
        <f t="shared" si="6"/>
        <v>0</v>
      </c>
    </row>
    <row r="92" spans="2:19" hidden="1">
      <c r="B92" s="74">
        <v>8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>
        <f t="shared" si="6"/>
        <v>0</v>
      </c>
    </row>
    <row r="93" spans="2:19" hidden="1">
      <c r="B93" s="74">
        <v>9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>
        <f t="shared" si="6"/>
        <v>0</v>
      </c>
    </row>
    <row r="94" spans="2:19" hidden="1">
      <c r="B94" s="74">
        <v>10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>
        <f t="shared" si="6"/>
        <v>0</v>
      </c>
    </row>
    <row r="95" spans="2:19">
      <c r="B95" s="74">
        <v>11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>
        <f t="shared" si="6"/>
        <v>0</v>
      </c>
    </row>
    <row r="96" spans="2:19" hidden="1">
      <c r="B96" s="74">
        <v>12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>
        <f t="shared" si="6"/>
        <v>0</v>
      </c>
    </row>
    <row r="97" spans="2:19" hidden="1">
      <c r="B97" s="74" t="s">
        <v>94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>
        <f t="shared" si="6"/>
        <v>0</v>
      </c>
    </row>
    <row r="98" spans="2:19" hidden="1">
      <c r="B98" s="74" t="s">
        <v>7</v>
      </c>
      <c r="C98" s="75">
        <f>C97+C96+C95+C94+C93+C92+C91+C90+C89+C88+C87+C86+C85+C84</f>
        <v>0</v>
      </c>
      <c r="D98" s="75">
        <f t="shared" ref="D98:R98" si="7">D97+D96+D95+D94+D93+D92+D91+D90+D89+D88+D87+D86+D85+D84</f>
        <v>0</v>
      </c>
      <c r="E98" s="75">
        <f t="shared" si="7"/>
        <v>0</v>
      </c>
      <c r="F98" s="75">
        <f t="shared" si="7"/>
        <v>0</v>
      </c>
      <c r="G98" s="75">
        <f t="shared" si="7"/>
        <v>0</v>
      </c>
      <c r="H98" s="75">
        <f t="shared" si="7"/>
        <v>0</v>
      </c>
      <c r="I98" s="75">
        <f t="shared" si="7"/>
        <v>0</v>
      </c>
      <c r="J98" s="75">
        <f t="shared" si="7"/>
        <v>0</v>
      </c>
      <c r="K98" s="75">
        <f t="shared" si="7"/>
        <v>0</v>
      </c>
      <c r="L98" s="75">
        <f t="shared" si="7"/>
        <v>0</v>
      </c>
      <c r="M98" s="75">
        <f t="shared" si="7"/>
        <v>0</v>
      </c>
      <c r="N98" s="75">
        <f t="shared" si="7"/>
        <v>0</v>
      </c>
      <c r="O98" s="75">
        <f t="shared" si="7"/>
        <v>0</v>
      </c>
      <c r="P98" s="75">
        <f t="shared" si="7"/>
        <v>0</v>
      </c>
      <c r="Q98" s="75">
        <f t="shared" si="7"/>
        <v>0</v>
      </c>
      <c r="R98" s="75">
        <f t="shared" si="7"/>
        <v>0</v>
      </c>
      <c r="S98" s="16">
        <f t="shared" si="6"/>
        <v>0</v>
      </c>
    </row>
    <row r="100" spans="2:19" s="2" customFormat="1">
      <c r="B100" s="9" t="s">
        <v>222</v>
      </c>
    </row>
    <row r="101" spans="2:19" ht="68" customHeight="1">
      <c r="B101" s="167" t="s">
        <v>89</v>
      </c>
      <c r="C101" s="75" t="s">
        <v>26</v>
      </c>
      <c r="D101" s="75" t="s">
        <v>27</v>
      </c>
      <c r="E101" s="75" t="s">
        <v>28</v>
      </c>
      <c r="F101" s="75" t="s">
        <v>29</v>
      </c>
      <c r="G101" s="75" t="s">
        <v>30</v>
      </c>
      <c r="H101" s="75" t="s">
        <v>31</v>
      </c>
      <c r="I101" s="75" t="s">
        <v>32</v>
      </c>
      <c r="J101" s="75" t="s">
        <v>33</v>
      </c>
      <c r="K101" s="75" t="s">
        <v>34</v>
      </c>
      <c r="L101" s="75" t="s">
        <v>35</v>
      </c>
      <c r="M101" s="75" t="s">
        <v>246</v>
      </c>
      <c r="N101" s="75" t="s">
        <v>247</v>
      </c>
      <c r="O101" s="75" t="s">
        <v>24</v>
      </c>
      <c r="P101" s="165" t="s">
        <v>167</v>
      </c>
    </row>
    <row r="102" spans="2:19" ht="19">
      <c r="B102" s="168"/>
      <c r="C102" s="28" t="s">
        <v>233</v>
      </c>
      <c r="D102" s="28" t="s">
        <v>234</v>
      </c>
      <c r="E102" s="28" t="s">
        <v>235</v>
      </c>
      <c r="F102" s="28" t="s">
        <v>236</v>
      </c>
      <c r="G102" s="28" t="s">
        <v>237</v>
      </c>
      <c r="H102" s="28" t="s">
        <v>238</v>
      </c>
      <c r="I102" s="28" t="s">
        <v>239</v>
      </c>
      <c r="J102" s="28" t="s">
        <v>240</v>
      </c>
      <c r="K102" s="28" t="s">
        <v>241</v>
      </c>
      <c r="L102" s="28" t="s">
        <v>242</v>
      </c>
      <c r="M102" s="28" t="s">
        <v>243</v>
      </c>
      <c r="N102" s="28" t="s">
        <v>244</v>
      </c>
      <c r="O102" s="28" t="s">
        <v>245</v>
      </c>
      <c r="P102" s="166"/>
    </row>
    <row r="103" spans="2:19" hidden="1">
      <c r="B103" s="74" t="s">
        <v>88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16">
        <f>SUM(C103:O103)</f>
        <v>0</v>
      </c>
    </row>
    <row r="104" spans="2:19" hidden="1">
      <c r="B104" s="74">
        <v>1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>
        <f t="shared" ref="N104:N117" si="8">SUM(C104:M104)</f>
        <v>0</v>
      </c>
    </row>
    <row r="105" spans="2:19" hidden="1">
      <c r="B105" s="74">
        <v>2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>
        <f t="shared" si="8"/>
        <v>0</v>
      </c>
    </row>
    <row r="106" spans="2:19" hidden="1">
      <c r="B106" s="74">
        <v>3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>
        <f t="shared" si="8"/>
        <v>0</v>
      </c>
    </row>
    <row r="107" spans="2:19" hidden="1">
      <c r="B107" s="74">
        <v>4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>
        <f t="shared" si="8"/>
        <v>0</v>
      </c>
    </row>
    <row r="108" spans="2:19" hidden="1">
      <c r="B108" s="74">
        <v>5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>
        <f t="shared" si="8"/>
        <v>0</v>
      </c>
    </row>
    <row r="109" spans="2:19" hidden="1">
      <c r="B109" s="74">
        <v>6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>
        <f t="shared" si="8"/>
        <v>0</v>
      </c>
    </row>
    <row r="110" spans="2:19" hidden="1">
      <c r="B110" s="74">
        <v>7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>
        <f t="shared" si="8"/>
        <v>0</v>
      </c>
    </row>
    <row r="111" spans="2:19" hidden="1">
      <c r="B111" s="74">
        <v>8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>
        <f t="shared" si="8"/>
        <v>0</v>
      </c>
    </row>
    <row r="112" spans="2:19" hidden="1">
      <c r="B112" s="74">
        <v>9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>
        <f t="shared" si="8"/>
        <v>0</v>
      </c>
    </row>
    <row r="113" spans="2:16" hidden="1">
      <c r="B113" s="74">
        <v>10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>
        <f t="shared" si="8"/>
        <v>0</v>
      </c>
    </row>
    <row r="114" spans="2:16">
      <c r="B114" s="74">
        <v>11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42">
        <f>SUM(C114:O114)</f>
        <v>0</v>
      </c>
    </row>
    <row r="115" spans="2:16" hidden="1">
      <c r="B115" s="74">
        <v>12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>
        <f t="shared" si="8"/>
        <v>0</v>
      </c>
    </row>
    <row r="116" spans="2:16" hidden="1">
      <c r="B116" s="74" t="s">
        <v>94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>
        <f t="shared" si="8"/>
        <v>0</v>
      </c>
    </row>
    <row r="117" spans="2:16" hidden="1">
      <c r="B117" s="74" t="s">
        <v>7</v>
      </c>
      <c r="C117" s="75">
        <f>C116+C115+C114+C113+C112+C111+C110+C109+C108+C107+C106+C105+C104+C103</f>
        <v>0</v>
      </c>
      <c r="D117" s="75">
        <f t="shared" ref="D117:M117" si="9">D116+D115+D114+D113+D112+D111+D110+D109+D108+D107+D106+D105+D104+D103</f>
        <v>0</v>
      </c>
      <c r="E117" s="75">
        <f t="shared" si="9"/>
        <v>0</v>
      </c>
      <c r="F117" s="75">
        <f t="shared" si="9"/>
        <v>0</v>
      </c>
      <c r="G117" s="75">
        <f t="shared" si="9"/>
        <v>0</v>
      </c>
      <c r="H117" s="75">
        <f t="shared" si="9"/>
        <v>0</v>
      </c>
      <c r="I117" s="75">
        <f t="shared" si="9"/>
        <v>0</v>
      </c>
      <c r="J117" s="75">
        <f t="shared" si="9"/>
        <v>0</v>
      </c>
      <c r="K117" s="75">
        <f t="shared" si="9"/>
        <v>0</v>
      </c>
      <c r="L117" s="75">
        <f t="shared" si="9"/>
        <v>0</v>
      </c>
      <c r="M117" s="75">
        <f t="shared" si="9"/>
        <v>0</v>
      </c>
      <c r="N117" s="16">
        <f t="shared" si="8"/>
        <v>0</v>
      </c>
    </row>
    <row r="120" spans="2:16" s="2" customFormat="1">
      <c r="B120" s="10" t="s">
        <v>223</v>
      </c>
    </row>
    <row r="121" spans="2:16" ht="77.5" customHeight="1">
      <c r="B121" s="141" t="s">
        <v>89</v>
      </c>
      <c r="C121" s="76" t="s">
        <v>8</v>
      </c>
      <c r="D121" s="76" t="s">
        <v>9</v>
      </c>
      <c r="E121" s="75" t="s">
        <v>167</v>
      </c>
    </row>
    <row r="122" spans="2:16" hidden="1">
      <c r="B122" s="74" t="s">
        <v>88</v>
      </c>
      <c r="C122" s="74"/>
      <c r="D122" s="74"/>
      <c r="E122" s="74">
        <f>SUM(C122:D122)</f>
        <v>0</v>
      </c>
    </row>
    <row r="123" spans="2:16" hidden="1">
      <c r="B123" s="74">
        <v>1</v>
      </c>
      <c r="C123" s="74"/>
      <c r="D123" s="74"/>
      <c r="E123" s="74">
        <f t="shared" ref="E123:E136" si="10">D123+C123</f>
        <v>0</v>
      </c>
    </row>
    <row r="124" spans="2:16" hidden="1">
      <c r="B124" s="74">
        <v>2</v>
      </c>
      <c r="C124" s="74"/>
      <c r="D124" s="74"/>
      <c r="E124" s="74">
        <f t="shared" si="10"/>
        <v>0</v>
      </c>
    </row>
    <row r="125" spans="2:16" hidden="1">
      <c r="B125" s="74">
        <v>3</v>
      </c>
      <c r="C125" s="74"/>
      <c r="D125" s="74"/>
      <c r="E125" s="74">
        <f t="shared" si="10"/>
        <v>0</v>
      </c>
    </row>
    <row r="126" spans="2:16" hidden="1">
      <c r="B126" s="74">
        <v>4</v>
      </c>
      <c r="C126" s="74"/>
      <c r="D126" s="74"/>
      <c r="E126" s="74">
        <f t="shared" si="10"/>
        <v>0</v>
      </c>
    </row>
    <row r="127" spans="2:16" hidden="1">
      <c r="B127" s="74">
        <v>5</v>
      </c>
      <c r="C127" s="74"/>
      <c r="D127" s="74"/>
      <c r="E127" s="74">
        <f t="shared" si="10"/>
        <v>0</v>
      </c>
    </row>
    <row r="128" spans="2:16" hidden="1">
      <c r="B128" s="74">
        <v>6</v>
      </c>
      <c r="C128" s="74"/>
      <c r="D128" s="74"/>
      <c r="E128" s="74">
        <f t="shared" si="10"/>
        <v>0</v>
      </c>
    </row>
    <row r="129" spans="2:14" hidden="1">
      <c r="B129" s="74">
        <v>7</v>
      </c>
      <c r="C129" s="74"/>
      <c r="D129" s="74"/>
      <c r="E129" s="74">
        <f t="shared" si="10"/>
        <v>0</v>
      </c>
    </row>
    <row r="130" spans="2:14" hidden="1">
      <c r="B130" s="74">
        <v>8</v>
      </c>
      <c r="C130" s="74"/>
      <c r="D130" s="74"/>
      <c r="E130" s="74">
        <f t="shared" si="10"/>
        <v>0</v>
      </c>
    </row>
    <row r="131" spans="2:14" hidden="1">
      <c r="B131" s="74">
        <v>9</v>
      </c>
      <c r="C131" s="74"/>
      <c r="D131" s="74"/>
      <c r="E131" s="74">
        <f t="shared" si="10"/>
        <v>0</v>
      </c>
    </row>
    <row r="132" spans="2:14" hidden="1">
      <c r="B132" s="74">
        <v>10</v>
      </c>
      <c r="C132" s="74"/>
      <c r="D132" s="74"/>
      <c r="E132" s="74">
        <f t="shared" si="10"/>
        <v>0</v>
      </c>
    </row>
    <row r="133" spans="2:14">
      <c r="B133" s="74">
        <v>11</v>
      </c>
      <c r="C133" s="74"/>
      <c r="D133" s="74"/>
      <c r="E133" s="74">
        <f t="shared" si="10"/>
        <v>0</v>
      </c>
    </row>
    <row r="134" spans="2:14" hidden="1">
      <c r="B134" s="74">
        <v>12</v>
      </c>
      <c r="C134" s="74"/>
      <c r="D134" s="74"/>
      <c r="E134" s="74">
        <f t="shared" si="10"/>
        <v>0</v>
      </c>
    </row>
    <row r="135" spans="2:14" hidden="1">
      <c r="B135" s="74" t="s">
        <v>94</v>
      </c>
      <c r="C135" s="74"/>
      <c r="D135" s="74"/>
      <c r="E135" s="74">
        <f t="shared" si="10"/>
        <v>0</v>
      </c>
    </row>
    <row r="136" spans="2:14" hidden="1">
      <c r="B136" s="74" t="s">
        <v>7</v>
      </c>
      <c r="C136" s="75">
        <f>C135+C134+C133+C132+C131+C130+C129+C128+C127+C126+C125+C124+C123+C122</f>
        <v>0</v>
      </c>
      <c r="D136" s="75">
        <f>D135+D134+D133+D132+D131+D130+D129+D128+D127+D126+D125+D124+D123+D122</f>
        <v>0</v>
      </c>
      <c r="E136" s="74">
        <f t="shared" si="10"/>
        <v>0</v>
      </c>
    </row>
    <row r="138" spans="2:14" s="2" customFormat="1">
      <c r="B138" s="9" t="s">
        <v>224</v>
      </c>
    </row>
    <row r="139" spans="2:14" s="6" customFormat="1" ht="108.5" customHeight="1">
      <c r="B139" s="167" t="s">
        <v>89</v>
      </c>
      <c r="C139" s="75" t="s">
        <v>36</v>
      </c>
      <c r="D139" s="75" t="s">
        <v>37</v>
      </c>
      <c r="E139" s="75" t="s">
        <v>38</v>
      </c>
      <c r="F139" s="75" t="s">
        <v>39</v>
      </c>
      <c r="G139" s="75" t="s">
        <v>40</v>
      </c>
      <c r="H139" s="75" t="s">
        <v>41</v>
      </c>
      <c r="I139" s="75" t="s">
        <v>42</v>
      </c>
      <c r="J139" s="75" t="s">
        <v>43</v>
      </c>
      <c r="K139" s="75" t="s">
        <v>44</v>
      </c>
      <c r="L139" s="75" t="s">
        <v>248</v>
      </c>
      <c r="M139" s="165" t="s">
        <v>167</v>
      </c>
      <c r="N139" s="7"/>
    </row>
    <row r="140" spans="2:14" s="6" customFormat="1" ht="19">
      <c r="B140" s="168"/>
      <c r="C140" s="28" t="s">
        <v>120</v>
      </c>
      <c r="D140" s="28" t="s">
        <v>121</v>
      </c>
      <c r="E140" s="28" t="s">
        <v>122</v>
      </c>
      <c r="F140" s="28" t="s">
        <v>123</v>
      </c>
      <c r="G140" s="28" t="s">
        <v>124</v>
      </c>
      <c r="H140" s="28" t="s">
        <v>125</v>
      </c>
      <c r="I140" s="28" t="s">
        <v>126</v>
      </c>
      <c r="J140" s="28" t="s">
        <v>127</v>
      </c>
      <c r="K140" s="28" t="s">
        <v>128</v>
      </c>
      <c r="L140" s="28" t="s">
        <v>129</v>
      </c>
      <c r="M140" s="166"/>
      <c r="N140" s="7"/>
    </row>
    <row r="141" spans="2:14" hidden="1">
      <c r="B141" s="74" t="s">
        <v>88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>
        <f>SUM(C141:L141)</f>
        <v>0</v>
      </c>
    </row>
    <row r="142" spans="2:14" hidden="1">
      <c r="B142" s="74">
        <v>1</v>
      </c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>
        <f t="shared" ref="M142:M155" si="11">SUM(C142:L142)</f>
        <v>0</v>
      </c>
    </row>
    <row r="143" spans="2:14" hidden="1">
      <c r="B143" s="74">
        <v>2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>
        <f t="shared" si="11"/>
        <v>0</v>
      </c>
    </row>
    <row r="144" spans="2:14" hidden="1">
      <c r="B144" s="74">
        <v>3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>
        <f t="shared" si="11"/>
        <v>0</v>
      </c>
    </row>
    <row r="145" spans="2:15" hidden="1">
      <c r="B145" s="74">
        <v>4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>
        <f t="shared" si="11"/>
        <v>0</v>
      </c>
    </row>
    <row r="146" spans="2:15" hidden="1">
      <c r="B146" s="74">
        <v>5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>
        <f t="shared" si="11"/>
        <v>0</v>
      </c>
    </row>
    <row r="147" spans="2:15" hidden="1">
      <c r="B147" s="74">
        <v>6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>
        <f t="shared" si="11"/>
        <v>0</v>
      </c>
    </row>
    <row r="148" spans="2:15" hidden="1">
      <c r="B148" s="74">
        <v>7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>
        <f t="shared" si="11"/>
        <v>0</v>
      </c>
    </row>
    <row r="149" spans="2:15" hidden="1">
      <c r="B149" s="74">
        <v>8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>
        <f t="shared" si="11"/>
        <v>0</v>
      </c>
    </row>
    <row r="150" spans="2:15" hidden="1">
      <c r="B150" s="74">
        <v>9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>
        <f t="shared" si="11"/>
        <v>0</v>
      </c>
    </row>
    <row r="151" spans="2:15" hidden="1">
      <c r="B151" s="74">
        <v>10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>
        <f t="shared" si="11"/>
        <v>0</v>
      </c>
    </row>
    <row r="152" spans="2:15">
      <c r="B152" s="74">
        <v>11</v>
      </c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>
        <f t="shared" si="11"/>
        <v>0</v>
      </c>
    </row>
    <row r="153" spans="2:15" hidden="1">
      <c r="B153" s="74">
        <v>12</v>
      </c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>
        <f>SUM(C153:L153)</f>
        <v>0</v>
      </c>
    </row>
    <row r="154" spans="2:15" hidden="1">
      <c r="B154" s="74" t="s">
        <v>94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>
        <f t="shared" si="11"/>
        <v>0</v>
      </c>
    </row>
    <row r="155" spans="2:15" s="2" customFormat="1" hidden="1">
      <c r="B155" s="74" t="s">
        <v>7</v>
      </c>
      <c r="C155" s="75">
        <f>C154+C153+C152+C151+C150+C149+C148+C147+C146+C145+C144+C143+C142+C141</f>
        <v>0</v>
      </c>
      <c r="D155" s="75">
        <f t="shared" ref="D155:L155" si="12">D154+D153+D152+D151+D150+D149+D148+D147+D146+D145+D144+D143+D142+D141</f>
        <v>0</v>
      </c>
      <c r="E155" s="75">
        <f t="shared" si="12"/>
        <v>0</v>
      </c>
      <c r="F155" s="75">
        <f t="shared" si="12"/>
        <v>0</v>
      </c>
      <c r="G155" s="75">
        <f t="shared" si="12"/>
        <v>0</v>
      </c>
      <c r="H155" s="75">
        <f t="shared" si="12"/>
        <v>0</v>
      </c>
      <c r="I155" s="75">
        <f t="shared" si="12"/>
        <v>0</v>
      </c>
      <c r="J155" s="75">
        <f t="shared" si="12"/>
        <v>0</v>
      </c>
      <c r="K155" s="75">
        <f t="shared" si="12"/>
        <v>0</v>
      </c>
      <c r="L155" s="75">
        <f t="shared" si="12"/>
        <v>0</v>
      </c>
      <c r="M155" s="16">
        <f t="shared" si="11"/>
        <v>0</v>
      </c>
    </row>
    <row r="156" spans="2:15" s="2" customFormat="1">
      <c r="B156" s="17"/>
      <c r="C156" s="12"/>
      <c r="D156" s="12"/>
      <c r="E156" s="20"/>
    </row>
    <row r="157" spans="2:15" s="2" customFormat="1">
      <c r="B157" s="9" t="s">
        <v>225</v>
      </c>
      <c r="C157" s="12"/>
      <c r="D157" s="12"/>
      <c r="E157" s="20"/>
    </row>
    <row r="158" spans="2:15" ht="57" customHeight="1">
      <c r="B158" s="167" t="s">
        <v>89</v>
      </c>
      <c r="C158" s="75" t="s">
        <v>45</v>
      </c>
      <c r="D158" s="75" t="s">
        <v>46</v>
      </c>
      <c r="E158" s="75" t="s">
        <v>47</v>
      </c>
      <c r="F158" s="75" t="s">
        <v>50</v>
      </c>
      <c r="G158" s="23" t="s">
        <v>26</v>
      </c>
      <c r="H158" s="23" t="s">
        <v>51</v>
      </c>
      <c r="I158" s="23" t="s">
        <v>52</v>
      </c>
      <c r="J158" s="23" t="s">
        <v>53</v>
      </c>
      <c r="K158" s="23" t="s">
        <v>54</v>
      </c>
      <c r="L158" s="23" t="s">
        <v>250</v>
      </c>
      <c r="M158" s="23" t="s">
        <v>251</v>
      </c>
      <c r="N158" s="23" t="s">
        <v>229</v>
      </c>
      <c r="O158" s="165" t="s">
        <v>167</v>
      </c>
    </row>
    <row r="159" spans="2:15" ht="16" customHeight="1">
      <c r="B159" s="168"/>
      <c r="C159" s="28" t="s">
        <v>130</v>
      </c>
      <c r="D159" s="28" t="s">
        <v>131</v>
      </c>
      <c r="E159" s="28" t="s">
        <v>132</v>
      </c>
      <c r="F159" s="28" t="s">
        <v>133</v>
      </c>
      <c r="G159" s="28" t="s">
        <v>134</v>
      </c>
      <c r="H159" s="28" t="s">
        <v>135</v>
      </c>
      <c r="I159" s="28" t="s">
        <v>136</v>
      </c>
      <c r="J159" s="28" t="s">
        <v>137</v>
      </c>
      <c r="K159" s="28" t="s">
        <v>138</v>
      </c>
      <c r="L159" s="28" t="s">
        <v>139</v>
      </c>
      <c r="M159" s="28" t="s">
        <v>227</v>
      </c>
      <c r="N159" s="28" t="s">
        <v>249</v>
      </c>
      <c r="O159" s="166"/>
    </row>
    <row r="160" spans="2:15" hidden="1">
      <c r="B160" s="74" t="s">
        <v>88</v>
      </c>
      <c r="C160" s="75"/>
      <c r="D160" s="75"/>
      <c r="E160" s="75"/>
      <c r="F160" s="74"/>
      <c r="G160" s="74"/>
      <c r="H160" s="74"/>
      <c r="I160" s="74"/>
      <c r="J160" s="74"/>
      <c r="K160" s="74"/>
      <c r="L160" s="74"/>
      <c r="M160" s="74"/>
      <c r="N160" s="74"/>
      <c r="O160" s="74">
        <f>SUM(C160:N160)</f>
        <v>0</v>
      </c>
    </row>
    <row r="161" spans="2:15" hidden="1">
      <c r="B161" s="74">
        <v>1</v>
      </c>
      <c r="C161" s="75"/>
      <c r="D161" s="75"/>
      <c r="E161" s="75"/>
      <c r="F161" s="74"/>
      <c r="G161" s="74"/>
      <c r="H161" s="74"/>
      <c r="I161" s="74"/>
      <c r="J161" s="74"/>
      <c r="K161" s="74"/>
      <c r="L161" s="74"/>
      <c r="M161" s="74"/>
      <c r="N161" s="74">
        <f t="shared" ref="N161:N174" si="13">SUM(D161:M161)</f>
        <v>0</v>
      </c>
    </row>
    <row r="162" spans="2:15" hidden="1">
      <c r="B162" s="74">
        <v>2</v>
      </c>
      <c r="C162" s="75"/>
      <c r="D162" s="75"/>
      <c r="E162" s="75"/>
      <c r="F162" s="74"/>
      <c r="G162" s="74"/>
      <c r="H162" s="74"/>
      <c r="I162" s="74"/>
      <c r="J162" s="74"/>
      <c r="K162" s="74"/>
      <c r="L162" s="74"/>
      <c r="M162" s="74"/>
      <c r="N162" s="74">
        <f t="shared" si="13"/>
        <v>0</v>
      </c>
    </row>
    <row r="163" spans="2:15" hidden="1">
      <c r="B163" s="74">
        <v>3</v>
      </c>
      <c r="C163" s="75"/>
      <c r="D163" s="75"/>
      <c r="E163" s="75"/>
      <c r="F163" s="74"/>
      <c r="G163" s="74"/>
      <c r="H163" s="74"/>
      <c r="I163" s="74"/>
      <c r="J163" s="74"/>
      <c r="K163" s="74"/>
      <c r="L163" s="74"/>
      <c r="M163" s="74"/>
      <c r="N163" s="74">
        <f t="shared" si="13"/>
        <v>0</v>
      </c>
    </row>
    <row r="164" spans="2:15" hidden="1">
      <c r="B164" s="74">
        <v>4</v>
      </c>
      <c r="C164" s="75"/>
      <c r="D164" s="75"/>
      <c r="E164" s="75"/>
      <c r="F164" s="74"/>
      <c r="G164" s="74"/>
      <c r="H164" s="74"/>
      <c r="I164" s="74"/>
      <c r="J164" s="74"/>
      <c r="K164" s="74"/>
      <c r="L164" s="74"/>
      <c r="M164" s="74"/>
      <c r="N164" s="74">
        <f t="shared" si="13"/>
        <v>0</v>
      </c>
    </row>
    <row r="165" spans="2:15" hidden="1">
      <c r="B165" s="74">
        <v>5</v>
      </c>
      <c r="C165" s="75"/>
      <c r="D165" s="75"/>
      <c r="E165" s="75"/>
      <c r="F165" s="74"/>
      <c r="G165" s="74"/>
      <c r="H165" s="74"/>
      <c r="I165" s="74"/>
      <c r="J165" s="74"/>
      <c r="K165" s="74"/>
      <c r="L165" s="74"/>
      <c r="M165" s="74"/>
      <c r="N165" s="74">
        <f t="shared" si="13"/>
        <v>0</v>
      </c>
    </row>
    <row r="166" spans="2:15" hidden="1">
      <c r="B166" s="74">
        <v>6</v>
      </c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>
        <f t="shared" si="13"/>
        <v>0</v>
      </c>
    </row>
    <row r="167" spans="2:15" hidden="1">
      <c r="B167" s="74">
        <v>7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>
        <f t="shared" si="13"/>
        <v>0</v>
      </c>
    </row>
    <row r="168" spans="2:15" hidden="1">
      <c r="B168" s="74">
        <v>8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>
        <f t="shared" si="13"/>
        <v>0</v>
      </c>
    </row>
    <row r="169" spans="2:15" hidden="1">
      <c r="B169" s="74">
        <v>9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>
        <f t="shared" si="13"/>
        <v>0</v>
      </c>
    </row>
    <row r="170" spans="2:15" hidden="1">
      <c r="B170" s="74">
        <v>10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>
        <f t="shared" si="13"/>
        <v>0</v>
      </c>
    </row>
    <row r="171" spans="2:15">
      <c r="B171" s="74">
        <v>11</v>
      </c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>
        <f>SUM(C171:N171)</f>
        <v>0</v>
      </c>
    </row>
    <row r="172" spans="2:15" hidden="1">
      <c r="B172" s="74">
        <v>12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>
        <f t="shared" si="13"/>
        <v>0</v>
      </c>
    </row>
    <row r="173" spans="2:15" hidden="1">
      <c r="B173" s="74" t="s">
        <v>94</v>
      </c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>
        <f t="shared" si="13"/>
        <v>0</v>
      </c>
    </row>
    <row r="174" spans="2:15" hidden="1">
      <c r="B174" s="74" t="s">
        <v>7</v>
      </c>
      <c r="C174" s="75">
        <f>SUM(C160:C173)</f>
        <v>0</v>
      </c>
      <c r="D174" s="75">
        <f t="shared" ref="D174:M174" si="14">SUM(D160:D173)</f>
        <v>0</v>
      </c>
      <c r="E174" s="75">
        <f t="shared" si="14"/>
        <v>0</v>
      </c>
      <c r="F174" s="75">
        <f t="shared" si="14"/>
        <v>0</v>
      </c>
      <c r="G174" s="75">
        <f t="shared" si="14"/>
        <v>0</v>
      </c>
      <c r="H174" s="75">
        <f t="shared" si="14"/>
        <v>0</v>
      </c>
      <c r="I174" s="75">
        <f t="shared" si="14"/>
        <v>0</v>
      </c>
      <c r="J174" s="75">
        <f t="shared" si="14"/>
        <v>0</v>
      </c>
      <c r="K174" s="75">
        <f t="shared" si="14"/>
        <v>0</v>
      </c>
      <c r="L174" s="75">
        <f t="shared" si="14"/>
        <v>0</v>
      </c>
      <c r="M174" s="75">
        <f t="shared" si="14"/>
        <v>0</v>
      </c>
      <c r="N174" s="74">
        <f t="shared" si="13"/>
        <v>0</v>
      </c>
    </row>
    <row r="176" spans="2:15" s="2" customFormat="1" ht="14.5" customHeight="1">
      <c r="B176" s="47" t="s">
        <v>226</v>
      </c>
      <c r="C176" s="11"/>
      <c r="D176" s="11"/>
      <c r="E176" s="11"/>
      <c r="F176" s="11"/>
      <c r="G176" s="11"/>
      <c r="H176" s="11"/>
    </row>
    <row r="177" spans="2:36" ht="240.5" customHeight="1">
      <c r="B177" s="167" t="s">
        <v>89</v>
      </c>
      <c r="C177" s="75" t="s">
        <v>57</v>
      </c>
      <c r="D177" s="75" t="s">
        <v>252</v>
      </c>
      <c r="E177" s="75" t="s">
        <v>58</v>
      </c>
      <c r="F177" s="75" t="s">
        <v>59</v>
      </c>
      <c r="G177" s="75" t="s">
        <v>61</v>
      </c>
      <c r="H177" s="75" t="s">
        <v>62</v>
      </c>
      <c r="I177" s="75" t="s">
        <v>66</v>
      </c>
      <c r="J177" s="75" t="s">
        <v>67</v>
      </c>
      <c r="K177" s="75" t="s">
        <v>68</v>
      </c>
      <c r="L177" s="75" t="s">
        <v>69</v>
      </c>
      <c r="M177" s="75" t="s">
        <v>70</v>
      </c>
      <c r="N177" s="75" t="s">
        <v>71</v>
      </c>
      <c r="O177" s="75" t="s">
        <v>72</v>
      </c>
      <c r="P177" s="75" t="s">
        <v>73</v>
      </c>
      <c r="Q177" s="75" t="s">
        <v>74</v>
      </c>
      <c r="R177" s="75" t="s">
        <v>253</v>
      </c>
      <c r="S177" s="75" t="s">
        <v>254</v>
      </c>
      <c r="T177" s="75" t="s">
        <v>255</v>
      </c>
      <c r="U177" s="75" t="s">
        <v>75</v>
      </c>
      <c r="V177" s="75" t="s">
        <v>76</v>
      </c>
      <c r="W177" s="75" t="s">
        <v>77</v>
      </c>
      <c r="X177" s="75" t="s">
        <v>256</v>
      </c>
      <c r="Y177" s="75" t="s">
        <v>78</v>
      </c>
      <c r="Z177" s="75" t="s">
        <v>80</v>
      </c>
      <c r="AA177" s="75" t="s">
        <v>83</v>
      </c>
      <c r="AB177" s="75" t="s">
        <v>84</v>
      </c>
      <c r="AC177" s="75" t="s">
        <v>79</v>
      </c>
      <c r="AD177" s="75" t="s">
        <v>81</v>
      </c>
      <c r="AE177" s="75" t="s">
        <v>257</v>
      </c>
      <c r="AF177" s="75" t="s">
        <v>82</v>
      </c>
      <c r="AG177" s="75" t="s">
        <v>85</v>
      </c>
      <c r="AH177" s="75" t="s">
        <v>258</v>
      </c>
      <c r="AI177" s="75" t="s">
        <v>259</v>
      </c>
      <c r="AJ177" s="165" t="s">
        <v>167</v>
      </c>
    </row>
    <row r="178" spans="2:36" ht="16.5" customHeight="1">
      <c r="B178" s="168"/>
      <c r="C178" s="28" t="s">
        <v>260</v>
      </c>
      <c r="D178" s="28" t="s">
        <v>261</v>
      </c>
      <c r="E178" s="28" t="s">
        <v>262</v>
      </c>
      <c r="F178" s="28" t="s">
        <v>263</v>
      </c>
      <c r="G178" s="28" t="s">
        <v>264</v>
      </c>
      <c r="H178" s="28" t="s">
        <v>265</v>
      </c>
      <c r="I178" s="28" t="s">
        <v>266</v>
      </c>
      <c r="J178" s="28" t="s">
        <v>267</v>
      </c>
      <c r="K178" s="28" t="s">
        <v>268</v>
      </c>
      <c r="L178" s="28" t="s">
        <v>269</v>
      </c>
      <c r="M178" s="28" t="s">
        <v>270</v>
      </c>
      <c r="N178" s="28" t="s">
        <v>271</v>
      </c>
      <c r="O178" s="28" t="s">
        <v>272</v>
      </c>
      <c r="P178" s="28" t="s">
        <v>273</v>
      </c>
      <c r="Q178" s="28" t="s">
        <v>274</v>
      </c>
      <c r="R178" s="28" t="s">
        <v>275</v>
      </c>
      <c r="S178" s="28" t="s">
        <v>276</v>
      </c>
      <c r="T178" s="28" t="s">
        <v>277</v>
      </c>
      <c r="U178" s="28" t="s">
        <v>278</v>
      </c>
      <c r="V178" s="28" t="s">
        <v>279</v>
      </c>
      <c r="W178" s="28" t="s">
        <v>280</v>
      </c>
      <c r="X178" s="28" t="s">
        <v>281</v>
      </c>
      <c r="Y178" s="28" t="s">
        <v>282</v>
      </c>
      <c r="Z178" s="28" t="s">
        <v>283</v>
      </c>
      <c r="AA178" s="28" t="s">
        <v>284</v>
      </c>
      <c r="AB178" s="28" t="s">
        <v>285</v>
      </c>
      <c r="AC178" s="28" t="s">
        <v>286</v>
      </c>
      <c r="AD178" s="28" t="s">
        <v>287</v>
      </c>
      <c r="AE178" s="28" t="s">
        <v>288</v>
      </c>
      <c r="AF178" s="28" t="s">
        <v>289</v>
      </c>
      <c r="AG178" s="28" t="s">
        <v>290</v>
      </c>
      <c r="AH178" s="28" t="s">
        <v>291</v>
      </c>
      <c r="AI178" s="28" t="s">
        <v>292</v>
      </c>
      <c r="AJ178" s="166"/>
    </row>
    <row r="179" spans="2:36" hidden="1">
      <c r="B179" s="74" t="s">
        <v>88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>
        <f>SUM(C179:AI179)</f>
        <v>0</v>
      </c>
    </row>
    <row r="180" spans="2:36" hidden="1">
      <c r="B180" s="74">
        <v>1</v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>
        <f t="shared" ref="AJ180:AJ193" si="15">(SUM(C180:AI180))</f>
        <v>0</v>
      </c>
    </row>
    <row r="181" spans="2:36" hidden="1">
      <c r="B181" s="74">
        <v>2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>
        <f t="shared" si="15"/>
        <v>0</v>
      </c>
    </row>
    <row r="182" spans="2:36" hidden="1">
      <c r="B182" s="74">
        <v>3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>
        <f t="shared" si="15"/>
        <v>0</v>
      </c>
    </row>
    <row r="183" spans="2:36" hidden="1">
      <c r="B183" s="74">
        <v>4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>
        <f t="shared" si="15"/>
        <v>0</v>
      </c>
    </row>
    <row r="184" spans="2:36" hidden="1">
      <c r="B184" s="74">
        <v>5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>
        <f t="shared" si="15"/>
        <v>0</v>
      </c>
    </row>
    <row r="185" spans="2:36" hidden="1">
      <c r="B185" s="74">
        <v>6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>
        <f t="shared" si="15"/>
        <v>0</v>
      </c>
    </row>
    <row r="186" spans="2:36" hidden="1">
      <c r="B186" s="74">
        <v>7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>
        <f t="shared" si="15"/>
        <v>0</v>
      </c>
    </row>
    <row r="187" spans="2:36" hidden="1">
      <c r="B187" s="74">
        <v>8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>
        <f t="shared" si="15"/>
        <v>0</v>
      </c>
    </row>
    <row r="188" spans="2:36" hidden="1">
      <c r="B188" s="74">
        <v>9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>
        <f t="shared" si="15"/>
        <v>0</v>
      </c>
    </row>
    <row r="189" spans="2:36" hidden="1">
      <c r="B189" s="74">
        <v>10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>
        <f t="shared" si="15"/>
        <v>0</v>
      </c>
    </row>
    <row r="190" spans="2:36">
      <c r="B190" s="74">
        <v>11</v>
      </c>
      <c r="C190" s="22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>
        <f t="shared" si="15"/>
        <v>0</v>
      </c>
    </row>
    <row r="191" spans="2:36" hidden="1">
      <c r="B191" s="74">
        <v>12</v>
      </c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>
        <f t="shared" si="15"/>
        <v>0</v>
      </c>
    </row>
    <row r="192" spans="2:36" hidden="1">
      <c r="B192" s="74" t="s">
        <v>94</v>
      </c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>
        <f t="shared" si="15"/>
        <v>0</v>
      </c>
    </row>
    <row r="193" spans="2:36" hidden="1">
      <c r="B193" s="74" t="s">
        <v>7</v>
      </c>
      <c r="C193" s="75">
        <f>C192+C191+C190+C189+C188+C187+C186+C185+C184+C183+C182+C181+C180+C179</f>
        <v>0</v>
      </c>
      <c r="D193" s="75">
        <f t="shared" ref="D193:AI193" si="16">D192+D191+D190+D189+D188+D187+D186+D185+D184+D183+D182+D181+D180+D179</f>
        <v>0</v>
      </c>
      <c r="E193" s="75">
        <f t="shared" si="16"/>
        <v>0</v>
      </c>
      <c r="F193" s="75">
        <f t="shared" si="16"/>
        <v>0</v>
      </c>
      <c r="G193" s="75">
        <f t="shared" si="16"/>
        <v>0</v>
      </c>
      <c r="H193" s="75">
        <f t="shared" si="16"/>
        <v>0</v>
      </c>
      <c r="I193" s="75">
        <f t="shared" si="16"/>
        <v>0</v>
      </c>
      <c r="J193" s="75">
        <f t="shared" si="16"/>
        <v>0</v>
      </c>
      <c r="K193" s="75">
        <f t="shared" si="16"/>
        <v>0</v>
      </c>
      <c r="L193" s="75">
        <f t="shared" si="16"/>
        <v>0</v>
      </c>
      <c r="M193" s="75">
        <f t="shared" si="16"/>
        <v>0</v>
      </c>
      <c r="N193" s="75">
        <f t="shared" si="16"/>
        <v>0</v>
      </c>
      <c r="O193" s="75">
        <f t="shared" si="16"/>
        <v>0</v>
      </c>
      <c r="P193" s="75">
        <f t="shared" si="16"/>
        <v>0</v>
      </c>
      <c r="Q193" s="75">
        <f t="shared" si="16"/>
        <v>0</v>
      </c>
      <c r="R193" s="75">
        <f t="shared" si="16"/>
        <v>0</v>
      </c>
      <c r="S193" s="75">
        <f t="shared" si="16"/>
        <v>0</v>
      </c>
      <c r="T193" s="75">
        <f t="shared" si="16"/>
        <v>0</v>
      </c>
      <c r="U193" s="75">
        <f t="shared" si="16"/>
        <v>0</v>
      </c>
      <c r="V193" s="75">
        <f t="shared" si="16"/>
        <v>0</v>
      </c>
      <c r="W193" s="75">
        <f t="shared" si="16"/>
        <v>0</v>
      </c>
      <c r="X193" s="75">
        <f t="shared" si="16"/>
        <v>0</v>
      </c>
      <c r="Y193" s="75">
        <f t="shared" si="16"/>
        <v>0</v>
      </c>
      <c r="Z193" s="75">
        <f t="shared" si="16"/>
        <v>0</v>
      </c>
      <c r="AA193" s="75">
        <f t="shared" si="16"/>
        <v>0</v>
      </c>
      <c r="AB193" s="75">
        <f t="shared" si="16"/>
        <v>0</v>
      </c>
      <c r="AC193" s="75">
        <f t="shared" si="16"/>
        <v>0</v>
      </c>
      <c r="AD193" s="75">
        <f t="shared" si="16"/>
        <v>0</v>
      </c>
      <c r="AE193" s="75">
        <f t="shared" si="16"/>
        <v>0</v>
      </c>
      <c r="AF193" s="75">
        <f t="shared" si="16"/>
        <v>0</v>
      </c>
      <c r="AG193" s="75">
        <f t="shared" si="16"/>
        <v>0</v>
      </c>
      <c r="AH193" s="75">
        <f t="shared" si="16"/>
        <v>0</v>
      </c>
      <c r="AI193" s="75">
        <f t="shared" si="16"/>
        <v>0</v>
      </c>
      <c r="AJ193" s="16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76" t="s">
        <v>89</v>
      </c>
      <c r="C197" s="76" t="s">
        <v>8</v>
      </c>
      <c r="D197" s="76" t="s">
        <v>9</v>
      </c>
      <c r="E197" s="75" t="s">
        <v>167</v>
      </c>
    </row>
    <row r="198" spans="2:36" hidden="1">
      <c r="B198" s="74" t="s">
        <v>88</v>
      </c>
      <c r="C198" s="16"/>
      <c r="D198" s="16"/>
      <c r="E198" s="22">
        <f>SUM(C198:D198)</f>
        <v>0</v>
      </c>
    </row>
    <row r="199" spans="2:36" hidden="1">
      <c r="B199" s="74">
        <v>1</v>
      </c>
      <c r="C199" s="16"/>
      <c r="D199" s="16"/>
      <c r="E199" s="22">
        <f t="shared" ref="E199:E212" si="17">D199+C199</f>
        <v>0</v>
      </c>
    </row>
    <row r="200" spans="2:36" hidden="1">
      <c r="B200" s="74">
        <v>2</v>
      </c>
      <c r="C200" s="16"/>
      <c r="D200" s="16"/>
      <c r="E200" s="22">
        <f t="shared" si="17"/>
        <v>0</v>
      </c>
    </row>
    <row r="201" spans="2:36" hidden="1">
      <c r="B201" s="74">
        <v>3</v>
      </c>
      <c r="C201" s="16"/>
      <c r="D201" s="16"/>
      <c r="E201" s="22">
        <f t="shared" si="17"/>
        <v>0</v>
      </c>
    </row>
    <row r="202" spans="2:36" hidden="1">
      <c r="B202" s="74">
        <v>4</v>
      </c>
      <c r="C202" s="16"/>
      <c r="D202" s="16"/>
      <c r="E202" s="22">
        <f t="shared" si="17"/>
        <v>0</v>
      </c>
    </row>
    <row r="203" spans="2:36" hidden="1">
      <c r="B203" s="74">
        <v>5</v>
      </c>
      <c r="C203" s="16"/>
      <c r="D203" s="16"/>
      <c r="E203" s="22">
        <f t="shared" si="17"/>
        <v>0</v>
      </c>
    </row>
    <row r="204" spans="2:36" hidden="1">
      <c r="B204" s="74">
        <v>6</v>
      </c>
      <c r="C204" s="16"/>
      <c r="D204" s="16"/>
      <c r="E204" s="22">
        <f t="shared" si="17"/>
        <v>0</v>
      </c>
    </row>
    <row r="205" spans="2:36" hidden="1">
      <c r="B205" s="74">
        <v>7</v>
      </c>
      <c r="C205" s="16"/>
      <c r="D205" s="16"/>
      <c r="E205" s="22">
        <f t="shared" si="17"/>
        <v>0</v>
      </c>
    </row>
    <row r="206" spans="2:36" hidden="1">
      <c r="B206" s="74">
        <v>8</v>
      </c>
      <c r="C206" s="16"/>
      <c r="D206" s="16"/>
      <c r="E206" s="22">
        <f t="shared" si="17"/>
        <v>0</v>
      </c>
    </row>
    <row r="207" spans="2:36" hidden="1">
      <c r="B207" s="74">
        <v>9</v>
      </c>
      <c r="C207" s="16"/>
      <c r="D207" s="16"/>
      <c r="E207" s="22">
        <f t="shared" si="17"/>
        <v>0</v>
      </c>
    </row>
    <row r="208" spans="2:36" hidden="1">
      <c r="B208" s="74">
        <v>10</v>
      </c>
      <c r="C208" s="16"/>
      <c r="D208" s="16"/>
      <c r="E208" s="22">
        <f t="shared" si="17"/>
        <v>0</v>
      </c>
    </row>
    <row r="209" spans="2:10">
      <c r="B209" s="74">
        <v>11</v>
      </c>
      <c r="C209" s="16"/>
      <c r="D209" s="16"/>
      <c r="E209" s="22">
        <f t="shared" si="17"/>
        <v>0</v>
      </c>
    </row>
    <row r="210" spans="2:10" hidden="1">
      <c r="B210" s="74">
        <v>12</v>
      </c>
      <c r="C210" s="16"/>
      <c r="D210" s="16"/>
      <c r="E210" s="22">
        <f t="shared" si="17"/>
        <v>0</v>
      </c>
    </row>
    <row r="211" spans="2:10" hidden="1">
      <c r="B211" s="74" t="s">
        <v>94</v>
      </c>
      <c r="C211" s="16"/>
      <c r="D211" s="16"/>
      <c r="E211" s="22">
        <f t="shared" si="17"/>
        <v>0</v>
      </c>
    </row>
    <row r="212" spans="2:10" hidden="1">
      <c r="B212" s="74" t="s">
        <v>7</v>
      </c>
      <c r="C212" s="75">
        <f>C211+C210+C209+C208+C207+C206+C205+C204+C203+C202+C201+C200+C199+C198</f>
        <v>0</v>
      </c>
      <c r="D212" s="75">
        <f>D211+D210+D209+D208+D207+D206+D205+D204+D203+D202+D201+D200+D199+D198</f>
        <v>0</v>
      </c>
      <c r="E212" s="22">
        <f t="shared" si="17"/>
        <v>0</v>
      </c>
    </row>
    <row r="214" spans="2:10" s="2" customFormat="1">
      <c r="B214" s="13" t="s">
        <v>228</v>
      </c>
    </row>
    <row r="215" spans="2:10" ht="85">
      <c r="B215" s="167" t="s">
        <v>89</v>
      </c>
      <c r="C215" s="21" t="s">
        <v>55</v>
      </c>
      <c r="D215" s="21" t="s">
        <v>56</v>
      </c>
      <c r="E215" s="75" t="s">
        <v>60</v>
      </c>
      <c r="F215" s="75" t="s">
        <v>64</v>
      </c>
      <c r="G215" s="75" t="s">
        <v>63</v>
      </c>
      <c r="H215" s="75" t="s">
        <v>65</v>
      </c>
      <c r="I215" s="75" t="s">
        <v>87</v>
      </c>
      <c r="J215" s="165" t="s">
        <v>344</v>
      </c>
    </row>
    <row r="216" spans="2:10" ht="19">
      <c r="B216" s="168"/>
      <c r="C216" s="28" t="s">
        <v>140</v>
      </c>
      <c r="D216" s="28" t="s">
        <v>141</v>
      </c>
      <c r="E216" s="28" t="s">
        <v>142</v>
      </c>
      <c r="F216" s="28" t="s">
        <v>143</v>
      </c>
      <c r="G216" s="28" t="s">
        <v>144</v>
      </c>
      <c r="H216" s="28" t="s">
        <v>145</v>
      </c>
      <c r="I216" s="28" t="s">
        <v>146</v>
      </c>
      <c r="J216" s="166"/>
    </row>
    <row r="217" spans="2:10" hidden="1">
      <c r="B217" s="74" t="s">
        <v>88</v>
      </c>
      <c r="C217" s="16"/>
      <c r="D217" s="16"/>
      <c r="E217" s="16"/>
      <c r="F217" s="16"/>
      <c r="G217" s="16"/>
      <c r="H217" s="16"/>
      <c r="I217" s="16"/>
      <c r="J217" s="22">
        <f>SUM(C217:I217)</f>
        <v>0</v>
      </c>
    </row>
    <row r="218" spans="2:10" hidden="1">
      <c r="B218" s="74">
        <v>1</v>
      </c>
      <c r="C218" s="16"/>
      <c r="D218" s="16"/>
      <c r="E218" s="16"/>
      <c r="F218" s="16"/>
      <c r="G218" s="16"/>
      <c r="H218" s="16"/>
      <c r="I218" s="16"/>
      <c r="J218" s="22">
        <f t="shared" ref="J218:J231" si="18">(SUM(C218:I218))</f>
        <v>0</v>
      </c>
    </row>
    <row r="219" spans="2:10" hidden="1">
      <c r="B219" s="74">
        <v>2</v>
      </c>
      <c r="C219" s="16"/>
      <c r="D219" s="16"/>
      <c r="E219" s="16"/>
      <c r="F219" s="16"/>
      <c r="G219" s="16"/>
      <c r="H219" s="16"/>
      <c r="I219" s="16"/>
      <c r="J219" s="22">
        <f t="shared" si="18"/>
        <v>0</v>
      </c>
    </row>
    <row r="220" spans="2:10" hidden="1">
      <c r="B220" s="74">
        <v>3</v>
      </c>
      <c r="C220" s="16"/>
      <c r="D220" s="16"/>
      <c r="E220" s="16"/>
      <c r="F220" s="16"/>
      <c r="G220" s="16"/>
      <c r="H220" s="16"/>
      <c r="I220" s="16"/>
      <c r="J220" s="22">
        <f t="shared" si="18"/>
        <v>0</v>
      </c>
    </row>
    <row r="221" spans="2:10" hidden="1">
      <c r="B221" s="74">
        <v>4</v>
      </c>
      <c r="C221" s="16"/>
      <c r="D221" s="16"/>
      <c r="E221" s="16"/>
      <c r="F221" s="16"/>
      <c r="G221" s="16"/>
      <c r="H221" s="16"/>
      <c r="I221" s="16"/>
      <c r="J221" s="22">
        <f t="shared" si="18"/>
        <v>0</v>
      </c>
    </row>
    <row r="222" spans="2:10" hidden="1">
      <c r="B222" s="74">
        <v>5</v>
      </c>
      <c r="C222" s="16"/>
      <c r="D222" s="16"/>
      <c r="E222" s="16"/>
      <c r="F222" s="16"/>
      <c r="G222" s="16"/>
      <c r="H222" s="16"/>
      <c r="I222" s="16"/>
      <c r="J222" s="22">
        <f t="shared" si="18"/>
        <v>0</v>
      </c>
    </row>
    <row r="223" spans="2:10" hidden="1">
      <c r="B223" s="74">
        <v>6</v>
      </c>
      <c r="C223" s="16"/>
      <c r="D223" s="16"/>
      <c r="E223" s="16"/>
      <c r="F223" s="16"/>
      <c r="G223" s="16"/>
      <c r="H223" s="16"/>
      <c r="I223" s="16"/>
      <c r="J223" s="22">
        <f t="shared" si="18"/>
        <v>0</v>
      </c>
    </row>
    <row r="224" spans="2:10" hidden="1">
      <c r="B224" s="74">
        <v>7</v>
      </c>
      <c r="C224" s="16"/>
      <c r="D224" s="16"/>
      <c r="E224" s="16"/>
      <c r="F224" s="16"/>
      <c r="G224" s="16"/>
      <c r="H224" s="16"/>
      <c r="I224" s="16"/>
      <c r="J224" s="22">
        <f t="shared" si="18"/>
        <v>0</v>
      </c>
    </row>
    <row r="225" spans="2:10" hidden="1">
      <c r="B225" s="74">
        <v>8</v>
      </c>
      <c r="C225" s="16"/>
      <c r="D225" s="16"/>
      <c r="E225" s="16"/>
      <c r="F225" s="16"/>
      <c r="G225" s="16"/>
      <c r="H225" s="16"/>
      <c r="I225" s="16"/>
      <c r="J225" s="22">
        <f t="shared" si="18"/>
        <v>0</v>
      </c>
    </row>
    <row r="226" spans="2:10" hidden="1">
      <c r="B226" s="74">
        <v>9</v>
      </c>
      <c r="C226" s="16"/>
      <c r="D226" s="16"/>
      <c r="E226" s="16"/>
      <c r="F226" s="16"/>
      <c r="G226" s="16"/>
      <c r="H226" s="16"/>
      <c r="I226" s="16"/>
      <c r="J226" s="22">
        <f t="shared" si="18"/>
        <v>0</v>
      </c>
    </row>
    <row r="227" spans="2:10" hidden="1">
      <c r="B227" s="74">
        <v>10</v>
      </c>
      <c r="C227" s="16"/>
      <c r="D227" s="16"/>
      <c r="E227" s="16"/>
      <c r="F227" s="16"/>
      <c r="G227" s="16"/>
      <c r="H227" s="16"/>
      <c r="I227" s="16"/>
      <c r="J227" s="22">
        <f t="shared" si="18"/>
        <v>0</v>
      </c>
    </row>
    <row r="228" spans="2:10">
      <c r="B228" s="74">
        <v>11</v>
      </c>
      <c r="C228" s="16"/>
      <c r="D228" s="16"/>
      <c r="E228" s="16"/>
      <c r="F228" s="16"/>
      <c r="G228" s="16"/>
      <c r="H228" s="16"/>
      <c r="I228" s="16"/>
      <c r="J228" s="22">
        <f t="shared" si="18"/>
        <v>0</v>
      </c>
    </row>
    <row r="229" spans="2:10" hidden="1">
      <c r="B229" s="74">
        <v>12</v>
      </c>
      <c r="C229" s="16"/>
      <c r="D229" s="16"/>
      <c r="E229" s="16"/>
      <c r="F229" s="16"/>
      <c r="G229" s="16"/>
      <c r="H229" s="16"/>
      <c r="I229" s="16"/>
      <c r="J229" s="22">
        <f t="shared" si="18"/>
        <v>0</v>
      </c>
    </row>
    <row r="230" spans="2:10" hidden="1">
      <c r="B230" s="74" t="s">
        <v>94</v>
      </c>
      <c r="C230" s="16"/>
      <c r="D230" s="16"/>
      <c r="E230" s="16"/>
      <c r="F230" s="16"/>
      <c r="G230" s="16"/>
      <c r="H230" s="16"/>
      <c r="I230" s="16"/>
      <c r="J230" s="22">
        <f t="shared" si="18"/>
        <v>0</v>
      </c>
    </row>
    <row r="231" spans="2:10" hidden="1">
      <c r="B231" s="74" t="s">
        <v>7</v>
      </c>
      <c r="C231" s="75">
        <f>C230+C229+C228+C227+C226+C225+C224+C223+C222+C221+C220+C219+C218+C217</f>
        <v>0</v>
      </c>
      <c r="D231" s="75">
        <f t="shared" ref="D231:I231" si="19">D230+D229+D228+D227+D226+D225+D224+D223+D222+D221+D220+D219+D218+D217</f>
        <v>0</v>
      </c>
      <c r="E231" s="75">
        <f t="shared" si="19"/>
        <v>0</v>
      </c>
      <c r="F231" s="75">
        <f t="shared" si="19"/>
        <v>0</v>
      </c>
      <c r="G231" s="75">
        <f t="shared" si="19"/>
        <v>0</v>
      </c>
      <c r="H231" s="75">
        <f t="shared" si="19"/>
        <v>0</v>
      </c>
      <c r="I231" s="75">
        <f t="shared" si="19"/>
        <v>0</v>
      </c>
      <c r="J231" s="22">
        <f t="shared" si="18"/>
        <v>0</v>
      </c>
    </row>
    <row r="233" spans="2:10">
      <c r="B233" s="171" t="s">
        <v>175</v>
      </c>
      <c r="C233" s="172"/>
      <c r="D233" s="39" t="s">
        <v>176</v>
      </c>
    </row>
    <row r="234" spans="2:10">
      <c r="B234" s="26" t="str">
        <f>IF(D233="","",IF(D233="English",'File Directory'!B52,IF(D233="Filipino",'File Directory'!B84,'File Directory'!B116)))</f>
        <v xml:space="preserve">Instruction: </v>
      </c>
      <c r="D234" s="15"/>
    </row>
    <row r="235" spans="2:10">
      <c r="B235" s="15"/>
      <c r="C235" s="27" t="str">
        <f>IF($D$233="","",IF($D$233="English",'File Directory'!C53,IF($D$233="Filipino",'File Directory'!C85,'File Directory'!C117)))</f>
        <v>1. Only 1 answer is required, just select one (1) applicable  combination if more than 1 condition is appropriate.</v>
      </c>
    </row>
    <row r="236" spans="2:10">
      <c r="B236" s="15"/>
      <c r="C236" s="27" t="str">
        <f>IF($D$233="","",IF($D$233="English",'File Directory'!C54,IF($D$233="Filipino",'File Directory'!C86,'File Directory'!C118)))</f>
        <v>2. The total column must be equal with the number of respondents per grade level (validation apply).</v>
      </c>
      <c r="D236" s="14"/>
    </row>
    <row r="237" spans="2:10">
      <c r="B237" s="15"/>
      <c r="C237" s="27" t="str">
        <f>IF($D$233="","",IF($D$233="English",'File Directory'!C55,IF($D$233="Filipino",'File Directory'!C87,'File Directory'!C119)))</f>
        <v>3. Total column per grade level must not exceed to 5000.</v>
      </c>
      <c r="D237" s="14"/>
    </row>
    <row r="238" spans="2:10">
      <c r="C238" s="27"/>
    </row>
    <row r="239" spans="2:10">
      <c r="C239" s="26" t="str">
        <f>IF($D$233="","",IF($D$233="English",'File Directory'!C57,IF($D$233="Filipino",'File Directory'!C89,'File Directory'!C121)))</f>
        <v>*For Prospective Adviser</v>
      </c>
    </row>
    <row r="240" spans="2:10">
      <c r="C240" s="27" t="str">
        <f>IF($D$233="","",IF($D$233="English",'File Directory'!C58,IF($D$233="Filipino",'File Directory'!C90,'File Directory'!C122)))</f>
        <v>1. Review all MLESF for Accuracy/completeness</v>
      </c>
    </row>
    <row r="241" spans="3:3">
      <c r="C241" s="27" t="str">
        <f>IF($D$233="","",IF($D$233="English",'File Directory'!C59,IF($D$233="Filipino",'File Directory'!C91,'File Directory'!C123)))</f>
        <v>2. For question with posisble multiple answers, select applicable combination as listed/grouped in this form</v>
      </c>
    </row>
    <row r="242" spans="3:3">
      <c r="C242" s="27" t="str">
        <f>IF($D$233="","",IF($D$233="English",'File Directory'!C60,IF($D$233="Filipino",'File Directory'!C92,'File Directory'!C124)))</f>
        <v>3. Submit to Grade Level Enrollment Chair (GLEC) if any or to School Enrollment Focal Person (SEFP).</v>
      </c>
    </row>
    <row r="243" spans="3:3">
      <c r="C243" s="27"/>
    </row>
    <row r="244" spans="3:3">
      <c r="C244" s="26" t="str">
        <f>IF($D$233="","",IF($D$233="English",'File Directory'!C62,IF($D$233="Filipino",'File Directory'!C94,'File Directory'!C126)))</f>
        <v>For Grade Level Enrollment Chair (if any)</v>
      </c>
    </row>
    <row r="245" spans="3:3">
      <c r="C245" s="27" t="str">
        <f>IF($D$233="","",IF($D$233="English",'File Directory'!C63,IF($D$233="Filipino",'File Directory'!C95,'File Directory'!C127)))</f>
        <v>1. Review all Summary Matrix submitted by advisers, check for accuracy/completeness</v>
      </c>
    </row>
    <row r="246" spans="3:3">
      <c r="C246" s="27" t="str">
        <f>IF($D$233="","",IF($D$233="English",'File Directory'!C64,IF($D$233="Filipino",'File Directory'!C96,'File Directory'!C128)))</f>
        <v xml:space="preserve">2. Prepare a Summary Matrix with totality for all items/questions of all sections </v>
      </c>
    </row>
    <row r="247" spans="3:3">
      <c r="C247" s="27" t="str">
        <f>IF($D$233="","",IF($D$233="English",'File Directory'!C65,IF($D$233="Filipino",'File Directory'!C97,'File Directory'!C129)))</f>
        <v>3. Submit the Accomplished Summary Matrix (Grade level) to School Enrollment Focal Person (SEFP)</v>
      </c>
    </row>
    <row r="248" spans="3:3">
      <c r="C248" s="27"/>
    </row>
    <row r="249" spans="3:3">
      <c r="C249" s="26" t="str">
        <f>IF($D$233="","",IF($D$233="English",'File Directory'!C67,IF($D$233="Filipino",'File Directory'!C99,'File Directory'!C131)))</f>
        <v>For School Enrollment Focal Person (SEFP)</v>
      </c>
    </row>
    <row r="250" spans="3:3">
      <c r="C250" s="27" t="str">
        <f>IF($D$233="","",IF($D$233="English",'File Directory'!C68,IF($D$233="Filipino",'File Directory'!C100,'File Directory'!C132)))</f>
        <v>1. Review all Grade Level Summary Matrix submitted by GLEC, check for accuracy/completeness</v>
      </c>
    </row>
    <row r="251" spans="3:3">
      <c r="C251" s="27" t="str">
        <f>IF($D$233="","",IF($D$233="English",'File Directory'!C69,IF($D$233="Filipino",'File Directory'!C101,'File Directory'!C133)))</f>
        <v>2. Prepare a Summary Matrix with totality for all items/questions of all Grade Levels</v>
      </c>
    </row>
    <row r="252" spans="3:3">
      <c r="C252" s="27" t="str">
        <f>IF($D$233="","",IF($D$233="English",'File Directory'!C70,IF($D$233="Filipino",'File Directory'!C102,'File Directory'!C134)))</f>
        <v>3. Submit the Accomplished Summary Matrix (School level) to School Head for review and approval and then to LIS System Administrator</v>
      </c>
    </row>
    <row r="253" spans="3:3">
      <c r="C253" s="27"/>
    </row>
    <row r="254" spans="3:3">
      <c r="C254" s="26" t="str">
        <f>IF($D$233="","",IF($D$233="English",'File Directory'!C72,IF($D$233="Filipino",'File Directory'!C104,'File Directory'!C136)))</f>
        <v>For LIS System Administrator</v>
      </c>
    </row>
    <row r="255" spans="3:3">
      <c r="C255" s="27" t="str">
        <f>IF($D$233="","",IF($D$233="English",'File Directory'!C73,IF($D$233="Filipino",'File Directory'!C105,'File Directory'!C137)))</f>
        <v>1. Review the School Level Summary Matrix  validate the correctness of enrollment count vis-a-vis the number of respondents</v>
      </c>
    </row>
    <row r="256" spans="3:3">
      <c r="C256" s="27" t="str">
        <f>IF($D$233="","",IF($D$233="English",'File Directory'!C74,IF($D$233="Filipino",'File Directory'!C106,'File Directory'!C138)))</f>
        <v>2. Login to LIS and click the QC Folder available in the Dashboard</v>
      </c>
    </row>
    <row r="257" spans="3:3">
      <c r="C257" s="27" t="str">
        <f>IF($D$233="","",IF($D$233="English",'File Directory'!C75,IF($D$233="Filipino",'File Directory'!C107,'File Directory'!C139)))</f>
        <v>3. Input total count for each table as appeared in the Summary Matrix.  May use the assigned code as appopriate for easy reference.</v>
      </c>
    </row>
    <row r="258" spans="3:3">
      <c r="C258" s="27"/>
    </row>
    <row r="259" spans="3:3">
      <c r="C259" s="26" t="str">
        <f>IF($D$233="","",IF($D$233="English",'File Directory'!C77,IF($D$233="Filipino",'File Directory'!C109,'File Directory'!C141)))</f>
        <v>For  LARGE SCHOOLS with MORE THAN 4 SECTIONS per grade level</v>
      </c>
    </row>
    <row r="260" spans="3:3">
      <c r="C260" s="27" t="str">
        <f>IF($D$233="","",IF($D$233="English",'File Directory'!C78,IF($D$233="Filipino",'File Directory'!C110,'File Directory'!C142)))</f>
        <v>1. Before using the Automated MLESF Summary Consolidator for Large School Excel File, the Grade Level Enrollment Chair will use the</v>
      </c>
    </row>
    <row r="261" spans="3:3">
      <c r="C261" s="27" t="str">
        <f>IF($D$233="","",IF($D$233="English",'File Directory'!C79,IF($D$233="Filipino",'File Directory'!C111,'File Directory'!C143)))</f>
        <v>automated MLESF Summary Consolidator for Small School. The Grade Level Enrollment Chair will just rename the following tabsheets into the names of each section</v>
      </c>
    </row>
    <row r="262" spans="3:3">
      <c r="C262" s="27" t="str">
        <f>IF($D$233="","",IF($D$233="English",'File Directory'!C80,IF($D$233="Filipino",'File Directory'!C112,'File Directory'!C144)))</f>
        <v>where the prospective adviser will encode his/her consolidated data.</v>
      </c>
    </row>
    <row r="263" spans="3:3">
      <c r="C263" s="27" t="str">
        <f>IF($D$233="","",IF($D$233="English",'File Directory'!C81,IF($D$233="Filipino",'File Directory'!C113,'File Directory'!C145)))</f>
        <v>2. The accomplished Summary Matrix MLESF tabsheet will be ready for forwarding to School Enrollment Focal person for encoding in the Automated MLESF</v>
      </c>
    </row>
    <row r="264" spans="3:3">
      <c r="C264" s="27" t="str">
        <f>IF($D$233="","",IF($D$233="English",'File Directory'!C82,IF($D$233="Filipino",'File Directory'!C114,'File Directory'!C146)))</f>
        <v>Summary Consolidator for Large School File</v>
      </c>
    </row>
    <row r="265" spans="3:3">
      <c r="C265" s="27"/>
    </row>
    <row r="266" spans="3:3">
      <c r="C266" s="27"/>
    </row>
  </sheetData>
  <mergeCells count="20">
    <mergeCell ref="AJ177:AJ178"/>
    <mergeCell ref="B215:B216"/>
    <mergeCell ref="J215:J216"/>
    <mergeCell ref="B233:C233"/>
    <mergeCell ref="P101:P102"/>
    <mergeCell ref="B139:B140"/>
    <mergeCell ref="M139:M140"/>
    <mergeCell ref="B158:B159"/>
    <mergeCell ref="O158:O159"/>
    <mergeCell ref="B177:B178"/>
    <mergeCell ref="D3:F3"/>
    <mergeCell ref="B4:C4"/>
    <mergeCell ref="G4:H4"/>
    <mergeCell ref="B5:C5"/>
    <mergeCell ref="E5:I5"/>
    <mergeCell ref="B27:B28"/>
    <mergeCell ref="J27:J28"/>
    <mergeCell ref="B82:B83"/>
    <mergeCell ref="S82:S83"/>
    <mergeCell ref="B101:B102"/>
  </mergeCells>
  <dataValidations count="1">
    <dataValidation type="list" allowBlank="1" showInputMessage="1" showErrorMessage="1" sqref="D233" xr:uid="{F8417E51-DA72-B049-BA44-D8277A70D354}">
      <formula1>"English,Filipino,Cebuano"</formula1>
    </dataValidation>
  </dataValidations>
  <hyperlinks>
    <hyperlink ref="K1" location="'File Directory'!A1" tooltip="Go Back to File Directory" display="Return to File Directory" xr:uid="{3907FC62-BA04-534C-8BBA-2695D4870E4C}"/>
    <hyperlink ref="J1" location="'Summary Matrix MLESF (SEFP)'!A1" tooltip="View Summary Matrix MLESF (SEFP)" display="Return to Summary Matrix MLESF (SEFP)" xr:uid="{4FE66502-6DD2-9D46-8F48-D003C3D05C1A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5399F-6DFE-094C-A820-D42266D75FEB}">
  <sheetPr>
    <tabColor theme="9" tint="-0.499984740745262"/>
  </sheetPr>
  <dimension ref="B1:AJ266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23.3320312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8" t="s">
        <v>180</v>
      </c>
      <c r="J1" s="78" t="s">
        <v>294</v>
      </c>
      <c r="K1" s="77" t="s">
        <v>293</v>
      </c>
    </row>
    <row r="2" spans="2:14" ht="18">
      <c r="B2" s="29" t="s">
        <v>168</v>
      </c>
    </row>
    <row r="3" spans="2:14">
      <c r="B3" s="16" t="s">
        <v>90</v>
      </c>
      <c r="C3" s="19"/>
      <c r="D3" s="175"/>
      <c r="E3" s="176"/>
      <c r="F3" s="177"/>
      <c r="G3" s="16" t="s">
        <v>91</v>
      </c>
      <c r="H3" s="16"/>
      <c r="I3" s="16" t="s">
        <v>177</v>
      </c>
      <c r="J3" s="16"/>
      <c r="K3" s="16" t="s">
        <v>92</v>
      </c>
      <c r="L3" s="16"/>
      <c r="M3" s="16" t="s">
        <v>93</v>
      </c>
      <c r="N3" s="16"/>
    </row>
    <row r="4" spans="2:14" ht="17" thickBot="1">
      <c r="B4" s="178" t="s">
        <v>166</v>
      </c>
      <c r="C4" s="179"/>
      <c r="D4" s="73"/>
      <c r="E4" s="31" t="s">
        <v>148</v>
      </c>
      <c r="F4" s="32"/>
      <c r="G4" s="180" t="s">
        <v>165</v>
      </c>
      <c r="H4" s="181"/>
      <c r="I4" s="33"/>
      <c r="J4" s="8"/>
      <c r="K4" s="8"/>
      <c r="L4" s="8"/>
      <c r="M4" s="8"/>
      <c r="N4" s="8"/>
    </row>
    <row r="5" spans="2:14" ht="16" customHeight="1">
      <c r="B5" s="178" t="s">
        <v>151</v>
      </c>
      <c r="C5" s="179"/>
      <c r="D5" s="30"/>
      <c r="E5" s="182" t="s">
        <v>169</v>
      </c>
      <c r="F5" s="183"/>
      <c r="G5" s="183"/>
      <c r="H5" s="183"/>
      <c r="I5" s="184"/>
      <c r="J5" s="8"/>
      <c r="M5" s="8"/>
      <c r="N5" s="8"/>
    </row>
    <row r="6" spans="2:14" ht="17" customHeight="1" thickBot="1">
      <c r="B6" s="15"/>
      <c r="C6" s="15"/>
      <c r="D6" s="14"/>
      <c r="E6" s="36" t="s">
        <v>170</v>
      </c>
      <c r="F6" s="37"/>
      <c r="G6" s="34" t="s">
        <v>150</v>
      </c>
      <c r="H6" s="34"/>
      <c r="I6" s="38"/>
    </row>
    <row r="7" spans="2:14">
      <c r="B7" s="15"/>
      <c r="C7" s="15"/>
      <c r="D7" s="14"/>
      <c r="E7" s="17"/>
      <c r="F7" s="35"/>
      <c r="G7" s="8"/>
      <c r="H7" s="8"/>
      <c r="I7" s="8"/>
    </row>
    <row r="8" spans="2:14">
      <c r="B8" s="2" t="s">
        <v>295</v>
      </c>
    </row>
    <row r="9" spans="2:14" ht="57" customHeight="1">
      <c r="B9" s="141" t="s">
        <v>89</v>
      </c>
      <c r="C9" s="76" t="s">
        <v>296</v>
      </c>
      <c r="D9" s="76" t="s">
        <v>297</v>
      </c>
      <c r="E9" s="75" t="s">
        <v>167</v>
      </c>
    </row>
    <row r="10" spans="2:14" hidden="1">
      <c r="B10" s="74" t="s">
        <v>88</v>
      </c>
      <c r="C10" s="74"/>
      <c r="D10" s="74"/>
      <c r="E10" s="74">
        <f>SUM(C10:D10)</f>
        <v>0</v>
      </c>
    </row>
    <row r="11" spans="2:14" hidden="1">
      <c r="B11" s="74">
        <v>1</v>
      </c>
      <c r="C11" s="74"/>
      <c r="D11" s="74"/>
      <c r="E11" s="74">
        <f>D11+C11</f>
        <v>0</v>
      </c>
    </row>
    <row r="12" spans="2:14" hidden="1">
      <c r="B12" s="74">
        <v>2</v>
      </c>
      <c r="C12" s="74"/>
      <c r="D12" s="74"/>
      <c r="E12" s="74">
        <f t="shared" ref="E12:E24" si="0">D12+C12</f>
        <v>0</v>
      </c>
    </row>
    <row r="13" spans="2:14" hidden="1">
      <c r="B13" s="74">
        <v>3</v>
      </c>
      <c r="C13" s="74"/>
      <c r="D13" s="74"/>
      <c r="E13" s="74">
        <f t="shared" si="0"/>
        <v>0</v>
      </c>
    </row>
    <row r="14" spans="2:14" hidden="1">
      <c r="B14" s="74">
        <v>4</v>
      </c>
      <c r="C14" s="74"/>
      <c r="D14" s="74"/>
      <c r="E14" s="74">
        <f t="shared" si="0"/>
        <v>0</v>
      </c>
    </row>
    <row r="15" spans="2:14" hidden="1">
      <c r="B15" s="74">
        <v>5</v>
      </c>
      <c r="C15" s="74"/>
      <c r="D15" s="74"/>
      <c r="E15" s="74">
        <f t="shared" si="0"/>
        <v>0</v>
      </c>
    </row>
    <row r="16" spans="2:14" hidden="1">
      <c r="B16" s="74">
        <v>6</v>
      </c>
      <c r="C16" s="74"/>
      <c r="D16" s="74"/>
      <c r="E16" s="74">
        <f t="shared" si="0"/>
        <v>0</v>
      </c>
    </row>
    <row r="17" spans="2:10" hidden="1">
      <c r="B17" s="74">
        <v>7</v>
      </c>
      <c r="C17" s="74"/>
      <c r="D17" s="74"/>
      <c r="E17" s="74">
        <f t="shared" si="0"/>
        <v>0</v>
      </c>
    </row>
    <row r="18" spans="2:10" hidden="1">
      <c r="B18" s="74">
        <v>8</v>
      </c>
      <c r="C18" s="74"/>
      <c r="D18" s="74"/>
      <c r="E18" s="74">
        <f t="shared" si="0"/>
        <v>0</v>
      </c>
    </row>
    <row r="19" spans="2:10" hidden="1">
      <c r="B19" s="74">
        <v>9</v>
      </c>
      <c r="C19" s="74"/>
      <c r="D19" s="74"/>
      <c r="E19" s="74">
        <f t="shared" si="0"/>
        <v>0</v>
      </c>
    </row>
    <row r="20" spans="2:10" hidden="1">
      <c r="B20" s="74">
        <v>10</v>
      </c>
      <c r="C20" s="74"/>
      <c r="D20" s="74"/>
      <c r="E20" s="74">
        <f t="shared" si="0"/>
        <v>0</v>
      </c>
    </row>
    <row r="21" spans="2:10">
      <c r="B21" s="74">
        <v>11</v>
      </c>
      <c r="C21" s="74"/>
      <c r="D21" s="74"/>
      <c r="E21" s="74">
        <f t="shared" si="0"/>
        <v>0</v>
      </c>
    </row>
    <row r="22" spans="2:10" hidden="1">
      <c r="B22" s="74">
        <v>12</v>
      </c>
      <c r="C22" s="74"/>
      <c r="D22" s="74"/>
      <c r="E22" s="74">
        <f t="shared" si="0"/>
        <v>0</v>
      </c>
    </row>
    <row r="23" spans="2:10" hidden="1">
      <c r="B23" s="74" t="s">
        <v>94</v>
      </c>
      <c r="C23" s="74"/>
      <c r="D23" s="74"/>
      <c r="E23" s="74">
        <f t="shared" si="0"/>
        <v>0</v>
      </c>
    </row>
    <row r="24" spans="2:10" hidden="1">
      <c r="B24" s="74" t="s">
        <v>7</v>
      </c>
      <c r="C24" s="75">
        <f>C23+C22+C21+C20+C19+C18+C17+C16+C15+C14+C13+C12+C11+C10</f>
        <v>0</v>
      </c>
      <c r="D24" s="75">
        <f>D23+D22+D21+D20+D19+D18+D17+D16+D15+D14+D13+D12+D11+D10</f>
        <v>0</v>
      </c>
      <c r="E24" s="74">
        <f t="shared" si="0"/>
        <v>0</v>
      </c>
    </row>
    <row r="25" spans="2:10">
      <c r="B25" s="5"/>
    </row>
    <row r="26" spans="2:10">
      <c r="B26" s="72" t="s">
        <v>322</v>
      </c>
    </row>
    <row r="27" spans="2:10" ht="77" customHeight="1">
      <c r="B27" s="173" t="s">
        <v>89</v>
      </c>
      <c r="C27" s="75" t="s">
        <v>0</v>
      </c>
      <c r="D27" s="75" t="s">
        <v>1</v>
      </c>
      <c r="E27" s="75" t="s">
        <v>2</v>
      </c>
      <c r="F27" s="75" t="s">
        <v>3</v>
      </c>
      <c r="G27" s="75" t="s">
        <v>4</v>
      </c>
      <c r="H27" s="75" t="s">
        <v>5</v>
      </c>
      <c r="I27" s="75" t="s">
        <v>6</v>
      </c>
      <c r="J27" s="165" t="s">
        <v>167</v>
      </c>
    </row>
    <row r="28" spans="2:10" ht="17.5" customHeight="1">
      <c r="B28" s="174"/>
      <c r="C28" s="28" t="s">
        <v>113</v>
      </c>
      <c r="D28" s="28" t="s">
        <v>114</v>
      </c>
      <c r="E28" s="28" t="s">
        <v>115</v>
      </c>
      <c r="F28" s="28" t="s">
        <v>116</v>
      </c>
      <c r="G28" s="28" t="s">
        <v>117</v>
      </c>
      <c r="H28" s="28" t="s">
        <v>118</v>
      </c>
      <c r="I28" s="28" t="s">
        <v>119</v>
      </c>
      <c r="J28" s="166"/>
    </row>
    <row r="29" spans="2:10" ht="18" hidden="1" customHeight="1">
      <c r="B29" s="74" t="s">
        <v>88</v>
      </c>
      <c r="C29" s="75"/>
      <c r="D29" s="75"/>
      <c r="E29" s="75"/>
      <c r="F29" s="75"/>
      <c r="G29" s="75"/>
      <c r="H29" s="75"/>
      <c r="I29" s="75"/>
      <c r="J29" s="74">
        <f>SUM(C29:I29)</f>
        <v>0</v>
      </c>
    </row>
    <row r="30" spans="2:10" ht="18" hidden="1" customHeight="1">
      <c r="B30" s="74">
        <v>1</v>
      </c>
      <c r="C30" s="75"/>
      <c r="D30" s="75"/>
      <c r="E30" s="75"/>
      <c r="F30" s="75"/>
      <c r="G30" s="75"/>
      <c r="H30" s="75"/>
      <c r="I30" s="75"/>
      <c r="J30" s="74">
        <f t="shared" ref="J30:J43" si="1">I30+H30+G30+F30+E30+D30+C30</f>
        <v>0</v>
      </c>
    </row>
    <row r="31" spans="2:10" ht="18" hidden="1" customHeight="1">
      <c r="B31" s="74">
        <v>2</v>
      </c>
      <c r="C31" s="75"/>
      <c r="D31" s="75"/>
      <c r="E31" s="75"/>
      <c r="F31" s="75"/>
      <c r="G31" s="75"/>
      <c r="H31" s="75"/>
      <c r="I31" s="75"/>
      <c r="J31" s="74">
        <f t="shared" si="1"/>
        <v>0</v>
      </c>
    </row>
    <row r="32" spans="2:10" ht="18" hidden="1" customHeight="1">
      <c r="B32" s="74">
        <v>3</v>
      </c>
      <c r="C32" s="75"/>
      <c r="D32" s="75"/>
      <c r="E32" s="75"/>
      <c r="F32" s="75"/>
      <c r="G32" s="75"/>
      <c r="H32" s="75"/>
      <c r="I32" s="75"/>
      <c r="J32" s="74">
        <f t="shared" si="1"/>
        <v>0</v>
      </c>
    </row>
    <row r="33" spans="2:10" ht="18" hidden="1" customHeight="1">
      <c r="B33" s="74">
        <v>4</v>
      </c>
      <c r="C33" s="75"/>
      <c r="D33" s="75"/>
      <c r="E33" s="75"/>
      <c r="F33" s="75"/>
      <c r="G33" s="75"/>
      <c r="H33" s="75"/>
      <c r="I33" s="75"/>
      <c r="J33" s="74">
        <f t="shared" si="1"/>
        <v>0</v>
      </c>
    </row>
    <row r="34" spans="2:10" ht="18" hidden="1" customHeight="1">
      <c r="B34" s="74">
        <v>5</v>
      </c>
      <c r="C34" s="75"/>
      <c r="D34" s="75"/>
      <c r="E34" s="75"/>
      <c r="F34" s="75"/>
      <c r="G34" s="75"/>
      <c r="H34" s="75"/>
      <c r="I34" s="75"/>
      <c r="J34" s="74">
        <f t="shared" si="1"/>
        <v>0</v>
      </c>
    </row>
    <row r="35" spans="2:10" ht="18" hidden="1" customHeight="1">
      <c r="B35" s="74">
        <v>6</v>
      </c>
      <c r="C35" s="75"/>
      <c r="D35" s="75"/>
      <c r="E35" s="75"/>
      <c r="F35" s="75"/>
      <c r="G35" s="75"/>
      <c r="H35" s="75"/>
      <c r="I35" s="75"/>
      <c r="J35" s="74">
        <f t="shared" si="1"/>
        <v>0</v>
      </c>
    </row>
    <row r="36" spans="2:10" ht="18" hidden="1" customHeight="1">
      <c r="B36" s="74">
        <v>7</v>
      </c>
      <c r="C36" s="75"/>
      <c r="D36" s="75"/>
      <c r="E36" s="75"/>
      <c r="F36" s="75"/>
      <c r="G36" s="75"/>
      <c r="H36" s="75"/>
      <c r="I36" s="75"/>
      <c r="J36" s="74">
        <f t="shared" si="1"/>
        <v>0</v>
      </c>
    </row>
    <row r="37" spans="2:10" ht="18" hidden="1" customHeight="1">
      <c r="B37" s="74">
        <v>8</v>
      </c>
      <c r="C37" s="75"/>
      <c r="D37" s="75"/>
      <c r="E37" s="75"/>
      <c r="F37" s="75"/>
      <c r="G37" s="75"/>
      <c r="H37" s="75"/>
      <c r="I37" s="75"/>
      <c r="J37" s="74">
        <f t="shared" si="1"/>
        <v>0</v>
      </c>
    </row>
    <row r="38" spans="2:10" ht="18" hidden="1" customHeight="1">
      <c r="B38" s="74">
        <v>9</v>
      </c>
      <c r="C38" s="75"/>
      <c r="D38" s="75"/>
      <c r="E38" s="75"/>
      <c r="F38" s="75"/>
      <c r="G38" s="75"/>
      <c r="H38" s="75"/>
      <c r="I38" s="75"/>
      <c r="J38" s="74">
        <f t="shared" si="1"/>
        <v>0</v>
      </c>
    </row>
    <row r="39" spans="2:10" ht="18" hidden="1" customHeight="1">
      <c r="B39" s="74">
        <v>10</v>
      </c>
      <c r="C39" s="75"/>
      <c r="D39" s="75"/>
      <c r="E39" s="75"/>
      <c r="F39" s="75"/>
      <c r="G39" s="75"/>
      <c r="H39" s="75"/>
      <c r="I39" s="75"/>
      <c r="J39" s="74">
        <f t="shared" si="1"/>
        <v>0</v>
      </c>
    </row>
    <row r="40" spans="2:10" ht="18" customHeight="1">
      <c r="B40" s="74">
        <v>11</v>
      </c>
      <c r="C40" s="75"/>
      <c r="D40" s="75"/>
      <c r="E40" s="75"/>
      <c r="F40" s="75"/>
      <c r="G40" s="75"/>
      <c r="H40" s="75"/>
      <c r="I40" s="75"/>
      <c r="J40" s="74">
        <f t="shared" si="1"/>
        <v>0</v>
      </c>
    </row>
    <row r="41" spans="2:10" ht="18" hidden="1" customHeight="1">
      <c r="B41" s="74">
        <v>12</v>
      </c>
      <c r="C41" s="75"/>
      <c r="D41" s="75"/>
      <c r="E41" s="75"/>
      <c r="F41" s="75"/>
      <c r="G41" s="75"/>
      <c r="H41" s="75"/>
      <c r="I41" s="75"/>
      <c r="J41" s="74">
        <f t="shared" si="1"/>
        <v>0</v>
      </c>
    </row>
    <row r="42" spans="2:10" ht="18" hidden="1" customHeight="1">
      <c r="B42" s="74" t="s">
        <v>94</v>
      </c>
      <c r="C42" s="75"/>
      <c r="D42" s="75"/>
      <c r="E42" s="75"/>
      <c r="F42" s="75"/>
      <c r="G42" s="75"/>
      <c r="H42" s="75"/>
      <c r="I42" s="75"/>
      <c r="J42" s="74">
        <f t="shared" si="1"/>
        <v>0</v>
      </c>
    </row>
    <row r="43" spans="2:10" ht="18" hidden="1" customHeight="1">
      <c r="B43" s="74" t="s">
        <v>7</v>
      </c>
      <c r="C43" s="75">
        <f>C42+C41+C40+C39+C38+C37+C36+C35+C34+C33+C32+C31+C30+C29</f>
        <v>0</v>
      </c>
      <c r="D43" s="75">
        <f t="shared" ref="D43:I43" si="2">D42+D41+D40+D39+D38+D37+D36+D35+D34+D33+D32+D31+D30+D29</f>
        <v>0</v>
      </c>
      <c r="E43" s="75">
        <f t="shared" si="2"/>
        <v>0</v>
      </c>
      <c r="F43" s="75">
        <f t="shared" si="2"/>
        <v>0</v>
      </c>
      <c r="G43" s="75">
        <f t="shared" si="2"/>
        <v>0</v>
      </c>
      <c r="H43" s="75">
        <f t="shared" si="2"/>
        <v>0</v>
      </c>
      <c r="I43" s="75">
        <f t="shared" si="2"/>
        <v>0</v>
      </c>
      <c r="J43" s="74">
        <f t="shared" si="1"/>
        <v>0</v>
      </c>
    </row>
    <row r="45" spans="2:10">
      <c r="B45" s="2" t="s">
        <v>219</v>
      </c>
    </row>
    <row r="46" spans="2:10" ht="57" customHeight="1">
      <c r="B46" s="141" t="s">
        <v>89</v>
      </c>
      <c r="C46" s="76" t="s">
        <v>8</v>
      </c>
      <c r="D46" s="76" t="s">
        <v>9</v>
      </c>
      <c r="E46" s="75" t="s">
        <v>167</v>
      </c>
    </row>
    <row r="47" spans="2:10" hidden="1">
      <c r="B47" s="74" t="s">
        <v>88</v>
      </c>
      <c r="C47" s="74"/>
      <c r="D47" s="74"/>
      <c r="E47" s="74">
        <f>SUM(C47:D47)</f>
        <v>0</v>
      </c>
    </row>
    <row r="48" spans="2:10" hidden="1">
      <c r="B48" s="74">
        <v>1</v>
      </c>
      <c r="C48" s="74"/>
      <c r="D48" s="74"/>
      <c r="E48" s="74">
        <f>D48+C48</f>
        <v>0</v>
      </c>
    </row>
    <row r="49" spans="2:10" hidden="1">
      <c r="B49" s="74">
        <v>2</v>
      </c>
      <c r="C49" s="74"/>
      <c r="D49" s="74"/>
      <c r="E49" s="74">
        <f t="shared" ref="E49:E61" si="3">D49+C49</f>
        <v>0</v>
      </c>
    </row>
    <row r="50" spans="2:10" hidden="1">
      <c r="B50" s="74">
        <v>3</v>
      </c>
      <c r="C50" s="74"/>
      <c r="D50" s="74"/>
      <c r="E50" s="74">
        <f t="shared" si="3"/>
        <v>0</v>
      </c>
    </row>
    <row r="51" spans="2:10" hidden="1">
      <c r="B51" s="74">
        <v>4</v>
      </c>
      <c r="C51" s="74"/>
      <c r="D51" s="74"/>
      <c r="E51" s="74">
        <f t="shared" si="3"/>
        <v>0</v>
      </c>
    </row>
    <row r="52" spans="2:10" hidden="1">
      <c r="B52" s="74">
        <v>5</v>
      </c>
      <c r="C52" s="74"/>
      <c r="D52" s="74"/>
      <c r="E52" s="74">
        <f t="shared" si="3"/>
        <v>0</v>
      </c>
    </row>
    <row r="53" spans="2:10" hidden="1">
      <c r="B53" s="74">
        <v>6</v>
      </c>
      <c r="C53" s="74"/>
      <c r="D53" s="74"/>
      <c r="E53" s="74">
        <f t="shared" si="3"/>
        <v>0</v>
      </c>
    </row>
    <row r="54" spans="2:10" hidden="1">
      <c r="B54" s="74">
        <v>7</v>
      </c>
      <c r="C54" s="74"/>
      <c r="D54" s="74"/>
      <c r="E54" s="74">
        <f t="shared" si="3"/>
        <v>0</v>
      </c>
    </row>
    <row r="55" spans="2:10" hidden="1">
      <c r="B55" s="74">
        <v>8</v>
      </c>
      <c r="C55" s="74"/>
      <c r="D55" s="74"/>
      <c r="E55" s="74">
        <f t="shared" si="3"/>
        <v>0</v>
      </c>
    </row>
    <row r="56" spans="2:10" hidden="1">
      <c r="B56" s="74">
        <v>9</v>
      </c>
      <c r="C56" s="74"/>
      <c r="D56" s="74"/>
      <c r="E56" s="74">
        <f t="shared" si="3"/>
        <v>0</v>
      </c>
    </row>
    <row r="57" spans="2:10" hidden="1">
      <c r="B57" s="74">
        <v>10</v>
      </c>
      <c r="C57" s="74"/>
      <c r="D57" s="74"/>
      <c r="E57" s="74">
        <f t="shared" si="3"/>
        <v>0</v>
      </c>
    </row>
    <row r="58" spans="2:10">
      <c r="B58" s="74">
        <v>11</v>
      </c>
      <c r="C58" s="74"/>
      <c r="D58" s="74"/>
      <c r="E58" s="74">
        <f t="shared" si="3"/>
        <v>0</v>
      </c>
    </row>
    <row r="59" spans="2:10" hidden="1">
      <c r="B59" s="74">
        <v>12</v>
      </c>
      <c r="C59" s="74"/>
      <c r="D59" s="74"/>
      <c r="E59" s="74">
        <f t="shared" si="3"/>
        <v>0</v>
      </c>
    </row>
    <row r="60" spans="2:10" hidden="1">
      <c r="B60" s="74" t="s">
        <v>94</v>
      </c>
      <c r="C60" s="74"/>
      <c r="D60" s="74"/>
      <c r="E60" s="74">
        <f t="shared" si="3"/>
        <v>0</v>
      </c>
    </row>
    <row r="61" spans="2:10" hidden="1">
      <c r="B61" s="74" t="s">
        <v>7</v>
      </c>
      <c r="C61" s="75">
        <f>C60+C59+C58+C57+C56+C55+C54+C53+C52+C51+C50+C49+C48+C47</f>
        <v>0</v>
      </c>
      <c r="D61" s="75">
        <f>D60+D59+D58+D57+D56+D55+D54+D53+D52+D51+D50+D49+D48+D47</f>
        <v>0</v>
      </c>
      <c r="E61" s="74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41" t="s">
        <v>89</v>
      </c>
      <c r="C64" s="99" t="s">
        <v>298</v>
      </c>
      <c r="D64" s="99" t="s">
        <v>299</v>
      </c>
      <c r="E64" s="99" t="s">
        <v>300</v>
      </c>
      <c r="F64" s="99" t="s">
        <v>301</v>
      </c>
      <c r="G64" s="99" t="s">
        <v>302</v>
      </c>
      <c r="H64" s="99" t="s">
        <v>303</v>
      </c>
      <c r="I64" s="99" t="s">
        <v>343</v>
      </c>
      <c r="J64" s="75" t="s">
        <v>167</v>
      </c>
    </row>
    <row r="65" spans="2:10" hidden="1">
      <c r="B65" s="74" t="s">
        <v>88</v>
      </c>
      <c r="C65" s="16"/>
      <c r="D65" s="16"/>
      <c r="E65" s="16"/>
      <c r="F65" s="16"/>
      <c r="G65" s="16"/>
      <c r="H65" s="16"/>
      <c r="I65" s="16"/>
      <c r="J65" s="74">
        <f>SUM(C65:I65)</f>
        <v>0</v>
      </c>
    </row>
    <row r="66" spans="2:10" hidden="1">
      <c r="B66" s="74">
        <v>1</v>
      </c>
      <c r="C66" s="16"/>
      <c r="D66" s="16"/>
      <c r="E66" s="16"/>
      <c r="F66" s="16"/>
      <c r="G66" s="16"/>
      <c r="H66" s="16"/>
      <c r="I66" s="16"/>
      <c r="J66" s="74">
        <f t="shared" ref="J66:J79" si="4">I66+H66+G66+F66+E66+D66+C66</f>
        <v>0</v>
      </c>
    </row>
    <row r="67" spans="2:10" hidden="1">
      <c r="B67" s="74">
        <v>2</v>
      </c>
      <c r="C67" s="16"/>
      <c r="D67" s="16"/>
      <c r="E67" s="16"/>
      <c r="F67" s="16"/>
      <c r="G67" s="16"/>
      <c r="H67" s="16"/>
      <c r="I67" s="16"/>
      <c r="J67" s="74">
        <f t="shared" si="4"/>
        <v>0</v>
      </c>
    </row>
    <row r="68" spans="2:10" hidden="1">
      <c r="B68" s="74">
        <v>3</v>
      </c>
      <c r="C68" s="16"/>
      <c r="D68" s="16"/>
      <c r="E68" s="16"/>
      <c r="F68" s="16"/>
      <c r="G68" s="16"/>
      <c r="H68" s="16"/>
      <c r="I68" s="16"/>
      <c r="J68" s="74">
        <f t="shared" si="4"/>
        <v>0</v>
      </c>
    </row>
    <row r="69" spans="2:10" hidden="1">
      <c r="B69" s="74">
        <v>4</v>
      </c>
      <c r="C69" s="16"/>
      <c r="D69" s="16"/>
      <c r="E69" s="16"/>
      <c r="F69" s="16"/>
      <c r="G69" s="16"/>
      <c r="H69" s="16"/>
      <c r="I69" s="16"/>
      <c r="J69" s="74">
        <f t="shared" si="4"/>
        <v>0</v>
      </c>
    </row>
    <row r="70" spans="2:10" hidden="1">
      <c r="B70" s="74">
        <v>5</v>
      </c>
      <c r="C70" s="16"/>
      <c r="D70" s="16"/>
      <c r="E70" s="16"/>
      <c r="F70" s="16"/>
      <c r="G70" s="16"/>
      <c r="H70" s="16"/>
      <c r="I70" s="16"/>
      <c r="J70" s="74">
        <f t="shared" si="4"/>
        <v>0</v>
      </c>
    </row>
    <row r="71" spans="2:10" hidden="1">
      <c r="B71" s="74">
        <v>6</v>
      </c>
      <c r="C71" s="16"/>
      <c r="D71" s="16"/>
      <c r="E71" s="16"/>
      <c r="F71" s="16"/>
      <c r="G71" s="16"/>
      <c r="H71" s="16"/>
      <c r="I71" s="16"/>
      <c r="J71" s="74">
        <f t="shared" si="4"/>
        <v>0</v>
      </c>
    </row>
    <row r="72" spans="2:10" hidden="1">
      <c r="B72" s="74">
        <v>7</v>
      </c>
      <c r="C72" s="16"/>
      <c r="D72" s="16"/>
      <c r="E72" s="16"/>
      <c r="F72" s="16"/>
      <c r="G72" s="16"/>
      <c r="H72" s="16"/>
      <c r="I72" s="16"/>
      <c r="J72" s="74">
        <f t="shared" si="4"/>
        <v>0</v>
      </c>
    </row>
    <row r="73" spans="2:10" hidden="1">
      <c r="B73" s="74">
        <v>8</v>
      </c>
      <c r="C73" s="16"/>
      <c r="D73" s="16"/>
      <c r="E73" s="16"/>
      <c r="F73" s="16"/>
      <c r="G73" s="16"/>
      <c r="H73" s="16"/>
      <c r="I73" s="16"/>
      <c r="J73" s="74">
        <f t="shared" si="4"/>
        <v>0</v>
      </c>
    </row>
    <row r="74" spans="2:10" hidden="1">
      <c r="B74" s="74">
        <v>9</v>
      </c>
      <c r="C74" s="16"/>
      <c r="D74" s="16"/>
      <c r="E74" s="16"/>
      <c r="F74" s="16"/>
      <c r="G74" s="16"/>
      <c r="H74" s="16"/>
      <c r="I74" s="16"/>
      <c r="J74" s="74">
        <f t="shared" si="4"/>
        <v>0</v>
      </c>
    </row>
    <row r="75" spans="2:10" hidden="1">
      <c r="B75" s="74">
        <v>10</v>
      </c>
      <c r="C75" s="16"/>
      <c r="D75" s="16"/>
      <c r="E75" s="16"/>
      <c r="F75" s="16"/>
      <c r="G75" s="16"/>
      <c r="H75" s="16"/>
      <c r="I75" s="16"/>
      <c r="J75" s="74">
        <f t="shared" si="4"/>
        <v>0</v>
      </c>
    </row>
    <row r="76" spans="2:10">
      <c r="B76" s="74">
        <v>11</v>
      </c>
      <c r="C76" s="16"/>
      <c r="D76" s="16"/>
      <c r="E76" s="16"/>
      <c r="F76" s="16"/>
      <c r="G76" s="16"/>
      <c r="H76" s="16"/>
      <c r="I76" s="16"/>
      <c r="J76" s="74">
        <f t="shared" si="4"/>
        <v>0</v>
      </c>
    </row>
    <row r="77" spans="2:10" hidden="1">
      <c r="B77" s="74">
        <v>12</v>
      </c>
      <c r="C77" s="16"/>
      <c r="D77" s="16"/>
      <c r="E77" s="16"/>
      <c r="F77" s="16"/>
      <c r="G77" s="16"/>
      <c r="H77" s="16"/>
      <c r="I77" s="16"/>
      <c r="J77" s="74">
        <f t="shared" si="4"/>
        <v>0</v>
      </c>
    </row>
    <row r="78" spans="2:10" hidden="1">
      <c r="B78" s="74" t="s">
        <v>94</v>
      </c>
      <c r="C78" s="16"/>
      <c r="D78" s="16"/>
      <c r="E78" s="16"/>
      <c r="F78" s="16"/>
      <c r="G78" s="16"/>
      <c r="H78" s="16"/>
      <c r="I78" s="16"/>
      <c r="J78" s="74">
        <f t="shared" si="4"/>
        <v>0</v>
      </c>
    </row>
    <row r="79" spans="2:10" hidden="1">
      <c r="B79" s="74" t="s">
        <v>7</v>
      </c>
      <c r="C79" s="75">
        <f>C78+C77+C76+C75+C74+C73+C72+C71+C70+C69+C68+C67+C66+C65</f>
        <v>0</v>
      </c>
      <c r="D79" s="75">
        <f t="shared" ref="D79:I79" si="5">D78+D77+D76+D75+D74+D73+D72+D71+D70+D69+D68+D67+D66+D65</f>
        <v>0</v>
      </c>
      <c r="E79" s="75">
        <f t="shared" si="5"/>
        <v>0</v>
      </c>
      <c r="F79" s="75">
        <f t="shared" si="5"/>
        <v>0</v>
      </c>
      <c r="G79" s="75">
        <f t="shared" si="5"/>
        <v>0</v>
      </c>
      <c r="H79" s="75">
        <f t="shared" si="5"/>
        <v>0</v>
      </c>
      <c r="I79" s="75">
        <f t="shared" si="5"/>
        <v>0</v>
      </c>
      <c r="J79" s="74">
        <f t="shared" si="4"/>
        <v>0</v>
      </c>
    </row>
    <row r="81" spans="2:19" s="2" customFormat="1">
      <c r="B81" s="2" t="s">
        <v>221</v>
      </c>
    </row>
    <row r="82" spans="2:19" ht="85">
      <c r="B82" s="167" t="s">
        <v>89</v>
      </c>
      <c r="C82" s="75" t="s">
        <v>10</v>
      </c>
      <c r="D82" s="75" t="s">
        <v>11</v>
      </c>
      <c r="E82" s="75" t="s">
        <v>12</v>
      </c>
      <c r="F82" s="75" t="s">
        <v>13</v>
      </c>
      <c r="G82" s="75" t="s">
        <v>16</v>
      </c>
      <c r="H82" s="75" t="s">
        <v>14</v>
      </c>
      <c r="I82" s="75" t="s">
        <v>15</v>
      </c>
      <c r="J82" s="24" t="s">
        <v>17</v>
      </c>
      <c r="K82" s="75" t="s">
        <v>18</v>
      </c>
      <c r="L82" s="75" t="s">
        <v>20</v>
      </c>
      <c r="M82" s="75" t="s">
        <v>19</v>
      </c>
      <c r="N82" s="75" t="s">
        <v>21</v>
      </c>
      <c r="O82" s="75" t="s">
        <v>22</v>
      </c>
      <c r="P82" s="75" t="s">
        <v>23</v>
      </c>
      <c r="Q82" s="75" t="s">
        <v>25</v>
      </c>
      <c r="R82" s="75" t="s">
        <v>24</v>
      </c>
      <c r="S82" s="165" t="s">
        <v>167</v>
      </c>
    </row>
    <row r="83" spans="2:19" ht="17">
      <c r="B83" s="168"/>
      <c r="C83" s="25" t="s">
        <v>95</v>
      </c>
      <c r="D83" s="25" t="s">
        <v>96</v>
      </c>
      <c r="E83" s="25" t="s">
        <v>97</v>
      </c>
      <c r="F83" s="25" t="s">
        <v>98</v>
      </c>
      <c r="G83" s="25" t="s">
        <v>99</v>
      </c>
      <c r="H83" s="25" t="s">
        <v>100</v>
      </c>
      <c r="I83" s="25" t="s">
        <v>101</v>
      </c>
      <c r="J83" s="25" t="s">
        <v>102</v>
      </c>
      <c r="K83" s="25" t="s">
        <v>103</v>
      </c>
      <c r="L83" s="25" t="s">
        <v>104</v>
      </c>
      <c r="M83" s="25" t="s">
        <v>105</v>
      </c>
      <c r="N83" s="25" t="s">
        <v>106</v>
      </c>
      <c r="O83" s="25" t="s">
        <v>107</v>
      </c>
      <c r="P83" s="25" t="s">
        <v>108</v>
      </c>
      <c r="Q83" s="25" t="s">
        <v>109</v>
      </c>
      <c r="R83" s="25" t="s">
        <v>110</v>
      </c>
      <c r="S83" s="166"/>
    </row>
    <row r="84" spans="2:19" hidden="1">
      <c r="B84" s="74" t="s">
        <v>88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>
        <f>SUM(C84:R84)</f>
        <v>0</v>
      </c>
    </row>
    <row r="85" spans="2:19" hidden="1">
      <c r="B85" s="74">
        <v>1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>
        <f>SUM(C85:R85)</f>
        <v>0</v>
      </c>
    </row>
    <row r="86" spans="2:19" hidden="1">
      <c r="B86" s="74">
        <v>2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>
        <f t="shared" ref="S86:S98" si="6">SUM(C86:R86)</f>
        <v>0</v>
      </c>
    </row>
    <row r="87" spans="2:19" hidden="1">
      <c r="B87" s="74">
        <v>3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>
        <f t="shared" si="6"/>
        <v>0</v>
      </c>
    </row>
    <row r="88" spans="2:19" hidden="1">
      <c r="B88" s="74">
        <v>4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>
        <f t="shared" si="6"/>
        <v>0</v>
      </c>
    </row>
    <row r="89" spans="2:19" hidden="1">
      <c r="B89" s="74">
        <v>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>
        <f t="shared" si="6"/>
        <v>0</v>
      </c>
    </row>
    <row r="90" spans="2:19" hidden="1">
      <c r="B90" s="74">
        <v>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>
        <f t="shared" si="6"/>
        <v>0</v>
      </c>
    </row>
    <row r="91" spans="2:19" hidden="1">
      <c r="B91" s="74">
        <v>7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>
        <f t="shared" si="6"/>
        <v>0</v>
      </c>
    </row>
    <row r="92" spans="2:19" hidden="1">
      <c r="B92" s="74">
        <v>8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>
        <f t="shared" si="6"/>
        <v>0</v>
      </c>
    </row>
    <row r="93" spans="2:19" hidden="1">
      <c r="B93" s="74">
        <v>9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>
        <f t="shared" si="6"/>
        <v>0</v>
      </c>
    </row>
    <row r="94" spans="2:19" hidden="1">
      <c r="B94" s="74">
        <v>10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>
        <f t="shared" si="6"/>
        <v>0</v>
      </c>
    </row>
    <row r="95" spans="2:19">
      <c r="B95" s="74">
        <v>11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>
        <f t="shared" si="6"/>
        <v>0</v>
      </c>
    </row>
    <row r="96" spans="2:19" hidden="1">
      <c r="B96" s="74">
        <v>12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>
        <f t="shared" si="6"/>
        <v>0</v>
      </c>
    </row>
    <row r="97" spans="2:19" hidden="1">
      <c r="B97" s="74" t="s">
        <v>94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>
        <f t="shared" si="6"/>
        <v>0</v>
      </c>
    </row>
    <row r="98" spans="2:19" hidden="1">
      <c r="B98" s="74" t="s">
        <v>7</v>
      </c>
      <c r="C98" s="75">
        <f>C97+C96+C95+C94+C93+C92+C91+C90+C89+C88+C87+C86+C85+C84</f>
        <v>0</v>
      </c>
      <c r="D98" s="75">
        <f t="shared" ref="D98:R98" si="7">D97+D96+D95+D94+D93+D92+D91+D90+D89+D88+D87+D86+D85+D84</f>
        <v>0</v>
      </c>
      <c r="E98" s="75">
        <f t="shared" si="7"/>
        <v>0</v>
      </c>
      <c r="F98" s="75">
        <f t="shared" si="7"/>
        <v>0</v>
      </c>
      <c r="G98" s="75">
        <f t="shared" si="7"/>
        <v>0</v>
      </c>
      <c r="H98" s="75">
        <f t="shared" si="7"/>
        <v>0</v>
      </c>
      <c r="I98" s="75">
        <f t="shared" si="7"/>
        <v>0</v>
      </c>
      <c r="J98" s="75">
        <f t="shared" si="7"/>
        <v>0</v>
      </c>
      <c r="K98" s="75">
        <f t="shared" si="7"/>
        <v>0</v>
      </c>
      <c r="L98" s="75">
        <f t="shared" si="7"/>
        <v>0</v>
      </c>
      <c r="M98" s="75">
        <f t="shared" si="7"/>
        <v>0</v>
      </c>
      <c r="N98" s="75">
        <f t="shared" si="7"/>
        <v>0</v>
      </c>
      <c r="O98" s="75">
        <f t="shared" si="7"/>
        <v>0</v>
      </c>
      <c r="P98" s="75">
        <f t="shared" si="7"/>
        <v>0</v>
      </c>
      <c r="Q98" s="75">
        <f t="shared" si="7"/>
        <v>0</v>
      </c>
      <c r="R98" s="75">
        <f t="shared" si="7"/>
        <v>0</v>
      </c>
      <c r="S98" s="16">
        <f t="shared" si="6"/>
        <v>0</v>
      </c>
    </row>
    <row r="100" spans="2:19" s="2" customFormat="1">
      <c r="B100" s="9" t="s">
        <v>222</v>
      </c>
    </row>
    <row r="101" spans="2:19" ht="68" customHeight="1">
      <c r="B101" s="167" t="s">
        <v>89</v>
      </c>
      <c r="C101" s="75" t="s">
        <v>26</v>
      </c>
      <c r="D101" s="75" t="s">
        <v>27</v>
      </c>
      <c r="E101" s="75" t="s">
        <v>28</v>
      </c>
      <c r="F101" s="75" t="s">
        <v>29</v>
      </c>
      <c r="G101" s="75" t="s">
        <v>30</v>
      </c>
      <c r="H101" s="75" t="s">
        <v>31</v>
      </c>
      <c r="I101" s="75" t="s">
        <v>32</v>
      </c>
      <c r="J101" s="75" t="s">
        <v>33</v>
      </c>
      <c r="K101" s="75" t="s">
        <v>34</v>
      </c>
      <c r="L101" s="75" t="s">
        <v>35</v>
      </c>
      <c r="M101" s="75" t="s">
        <v>246</v>
      </c>
      <c r="N101" s="75" t="s">
        <v>247</v>
      </c>
      <c r="O101" s="75" t="s">
        <v>24</v>
      </c>
      <c r="P101" s="165" t="s">
        <v>167</v>
      </c>
    </row>
    <row r="102" spans="2:19" ht="19">
      <c r="B102" s="168"/>
      <c r="C102" s="28" t="s">
        <v>233</v>
      </c>
      <c r="D102" s="28" t="s">
        <v>234</v>
      </c>
      <c r="E102" s="28" t="s">
        <v>235</v>
      </c>
      <c r="F102" s="28" t="s">
        <v>236</v>
      </c>
      <c r="G102" s="28" t="s">
        <v>237</v>
      </c>
      <c r="H102" s="28" t="s">
        <v>238</v>
      </c>
      <c r="I102" s="28" t="s">
        <v>239</v>
      </c>
      <c r="J102" s="28" t="s">
        <v>240</v>
      </c>
      <c r="K102" s="28" t="s">
        <v>241</v>
      </c>
      <c r="L102" s="28" t="s">
        <v>242</v>
      </c>
      <c r="M102" s="28" t="s">
        <v>243</v>
      </c>
      <c r="N102" s="28" t="s">
        <v>244</v>
      </c>
      <c r="O102" s="28" t="s">
        <v>245</v>
      </c>
      <c r="P102" s="166"/>
    </row>
    <row r="103" spans="2:19" hidden="1">
      <c r="B103" s="74" t="s">
        <v>88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16">
        <f>SUM(C103:O103)</f>
        <v>0</v>
      </c>
    </row>
    <row r="104" spans="2:19" hidden="1">
      <c r="B104" s="74">
        <v>1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>
        <f t="shared" ref="N104:N117" si="8">SUM(C104:M104)</f>
        <v>0</v>
      </c>
    </row>
    <row r="105" spans="2:19" hidden="1">
      <c r="B105" s="74">
        <v>2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>
        <f t="shared" si="8"/>
        <v>0</v>
      </c>
    </row>
    <row r="106" spans="2:19" hidden="1">
      <c r="B106" s="74">
        <v>3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>
        <f t="shared" si="8"/>
        <v>0</v>
      </c>
    </row>
    <row r="107" spans="2:19" hidden="1">
      <c r="B107" s="74">
        <v>4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>
        <f t="shared" si="8"/>
        <v>0</v>
      </c>
    </row>
    <row r="108" spans="2:19" hidden="1">
      <c r="B108" s="74">
        <v>5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>
        <f t="shared" si="8"/>
        <v>0</v>
      </c>
    </row>
    <row r="109" spans="2:19" hidden="1">
      <c r="B109" s="74">
        <v>6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>
        <f t="shared" si="8"/>
        <v>0</v>
      </c>
    </row>
    <row r="110" spans="2:19" hidden="1">
      <c r="B110" s="74">
        <v>7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>
        <f t="shared" si="8"/>
        <v>0</v>
      </c>
    </row>
    <row r="111" spans="2:19" hidden="1">
      <c r="B111" s="74">
        <v>8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>
        <f t="shared" si="8"/>
        <v>0</v>
      </c>
    </row>
    <row r="112" spans="2:19" hidden="1">
      <c r="B112" s="74">
        <v>9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>
        <f t="shared" si="8"/>
        <v>0</v>
      </c>
    </row>
    <row r="113" spans="2:16" hidden="1">
      <c r="B113" s="74">
        <v>10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>
        <f t="shared" si="8"/>
        <v>0</v>
      </c>
    </row>
    <row r="114" spans="2:16">
      <c r="B114" s="74">
        <v>11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42">
        <f>SUM(C114:O114)</f>
        <v>0</v>
      </c>
    </row>
    <row r="115" spans="2:16" hidden="1">
      <c r="B115" s="74">
        <v>12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>
        <f t="shared" si="8"/>
        <v>0</v>
      </c>
    </row>
    <row r="116" spans="2:16" hidden="1">
      <c r="B116" s="74" t="s">
        <v>94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>
        <f t="shared" si="8"/>
        <v>0</v>
      </c>
    </row>
    <row r="117" spans="2:16" hidden="1">
      <c r="B117" s="74" t="s">
        <v>7</v>
      </c>
      <c r="C117" s="75">
        <f>C116+C115+C114+C113+C112+C111+C110+C109+C108+C107+C106+C105+C104+C103</f>
        <v>0</v>
      </c>
      <c r="D117" s="75">
        <f t="shared" ref="D117:M117" si="9">D116+D115+D114+D113+D112+D111+D110+D109+D108+D107+D106+D105+D104+D103</f>
        <v>0</v>
      </c>
      <c r="E117" s="75">
        <f t="shared" si="9"/>
        <v>0</v>
      </c>
      <c r="F117" s="75">
        <f t="shared" si="9"/>
        <v>0</v>
      </c>
      <c r="G117" s="75">
        <f t="shared" si="9"/>
        <v>0</v>
      </c>
      <c r="H117" s="75">
        <f t="shared" si="9"/>
        <v>0</v>
      </c>
      <c r="I117" s="75">
        <f t="shared" si="9"/>
        <v>0</v>
      </c>
      <c r="J117" s="75">
        <f t="shared" si="9"/>
        <v>0</v>
      </c>
      <c r="K117" s="75">
        <f t="shared" si="9"/>
        <v>0</v>
      </c>
      <c r="L117" s="75">
        <f t="shared" si="9"/>
        <v>0</v>
      </c>
      <c r="M117" s="75">
        <f t="shared" si="9"/>
        <v>0</v>
      </c>
      <c r="N117" s="16">
        <f t="shared" si="8"/>
        <v>0</v>
      </c>
    </row>
    <row r="120" spans="2:16" s="2" customFormat="1">
      <c r="B120" s="10" t="s">
        <v>223</v>
      </c>
    </row>
    <row r="121" spans="2:16" ht="77.5" customHeight="1">
      <c r="B121" s="141" t="s">
        <v>89</v>
      </c>
      <c r="C121" s="76" t="s">
        <v>8</v>
      </c>
      <c r="D121" s="76" t="s">
        <v>9</v>
      </c>
      <c r="E121" s="75" t="s">
        <v>167</v>
      </c>
    </row>
    <row r="122" spans="2:16" hidden="1">
      <c r="B122" s="74" t="s">
        <v>88</v>
      </c>
      <c r="C122" s="74"/>
      <c r="D122" s="74"/>
      <c r="E122" s="74">
        <f>SUM(C122:D122)</f>
        <v>0</v>
      </c>
    </row>
    <row r="123" spans="2:16" hidden="1">
      <c r="B123" s="74">
        <v>1</v>
      </c>
      <c r="C123" s="74"/>
      <c r="D123" s="74"/>
      <c r="E123" s="74">
        <f t="shared" ref="E123:E136" si="10">D123+C123</f>
        <v>0</v>
      </c>
    </row>
    <row r="124" spans="2:16" hidden="1">
      <c r="B124" s="74">
        <v>2</v>
      </c>
      <c r="C124" s="74"/>
      <c r="D124" s="74"/>
      <c r="E124" s="74">
        <f t="shared" si="10"/>
        <v>0</v>
      </c>
    </row>
    <row r="125" spans="2:16" hidden="1">
      <c r="B125" s="74">
        <v>3</v>
      </c>
      <c r="C125" s="74"/>
      <c r="D125" s="74"/>
      <c r="E125" s="74">
        <f t="shared" si="10"/>
        <v>0</v>
      </c>
    </row>
    <row r="126" spans="2:16" hidden="1">
      <c r="B126" s="74">
        <v>4</v>
      </c>
      <c r="C126" s="74"/>
      <c r="D126" s="74"/>
      <c r="E126" s="74">
        <f t="shared" si="10"/>
        <v>0</v>
      </c>
    </row>
    <row r="127" spans="2:16" hidden="1">
      <c r="B127" s="74">
        <v>5</v>
      </c>
      <c r="C127" s="74"/>
      <c r="D127" s="74"/>
      <c r="E127" s="74">
        <f t="shared" si="10"/>
        <v>0</v>
      </c>
    </row>
    <row r="128" spans="2:16" hidden="1">
      <c r="B128" s="74">
        <v>6</v>
      </c>
      <c r="C128" s="74"/>
      <c r="D128" s="74"/>
      <c r="E128" s="74">
        <f t="shared" si="10"/>
        <v>0</v>
      </c>
    </row>
    <row r="129" spans="2:14" hidden="1">
      <c r="B129" s="74">
        <v>7</v>
      </c>
      <c r="C129" s="74"/>
      <c r="D129" s="74"/>
      <c r="E129" s="74">
        <f t="shared" si="10"/>
        <v>0</v>
      </c>
    </row>
    <row r="130" spans="2:14" hidden="1">
      <c r="B130" s="74">
        <v>8</v>
      </c>
      <c r="C130" s="74"/>
      <c r="D130" s="74"/>
      <c r="E130" s="74">
        <f t="shared" si="10"/>
        <v>0</v>
      </c>
    </row>
    <row r="131" spans="2:14" hidden="1">
      <c r="B131" s="74">
        <v>9</v>
      </c>
      <c r="C131" s="74"/>
      <c r="D131" s="74"/>
      <c r="E131" s="74">
        <f t="shared" si="10"/>
        <v>0</v>
      </c>
    </row>
    <row r="132" spans="2:14" hidden="1">
      <c r="B132" s="74">
        <v>10</v>
      </c>
      <c r="C132" s="74"/>
      <c r="D132" s="74"/>
      <c r="E132" s="74">
        <f t="shared" si="10"/>
        <v>0</v>
      </c>
    </row>
    <row r="133" spans="2:14">
      <c r="B133" s="74">
        <v>11</v>
      </c>
      <c r="C133" s="74"/>
      <c r="D133" s="74"/>
      <c r="E133" s="74">
        <f t="shared" si="10"/>
        <v>0</v>
      </c>
    </row>
    <row r="134" spans="2:14" hidden="1">
      <c r="B134" s="74">
        <v>12</v>
      </c>
      <c r="C134" s="74"/>
      <c r="D134" s="74"/>
      <c r="E134" s="74">
        <f t="shared" si="10"/>
        <v>0</v>
      </c>
    </row>
    <row r="135" spans="2:14" hidden="1">
      <c r="B135" s="74" t="s">
        <v>94</v>
      </c>
      <c r="C135" s="74"/>
      <c r="D135" s="74"/>
      <c r="E135" s="74">
        <f t="shared" si="10"/>
        <v>0</v>
      </c>
    </row>
    <row r="136" spans="2:14" hidden="1">
      <c r="B136" s="74" t="s">
        <v>7</v>
      </c>
      <c r="C136" s="75">
        <f>C135+C134+C133+C132+C131+C130+C129+C128+C127+C126+C125+C124+C123+C122</f>
        <v>0</v>
      </c>
      <c r="D136" s="75">
        <f>D135+D134+D133+D132+D131+D130+D129+D128+D127+D126+D125+D124+D123+D122</f>
        <v>0</v>
      </c>
      <c r="E136" s="74">
        <f t="shared" si="10"/>
        <v>0</v>
      </c>
    </row>
    <row r="138" spans="2:14" s="2" customFormat="1">
      <c r="B138" s="9" t="s">
        <v>224</v>
      </c>
    </row>
    <row r="139" spans="2:14" s="6" customFormat="1" ht="108.5" customHeight="1">
      <c r="B139" s="167" t="s">
        <v>89</v>
      </c>
      <c r="C139" s="75" t="s">
        <v>36</v>
      </c>
      <c r="D139" s="75" t="s">
        <v>37</v>
      </c>
      <c r="E139" s="75" t="s">
        <v>38</v>
      </c>
      <c r="F139" s="75" t="s">
        <v>39</v>
      </c>
      <c r="G139" s="75" t="s">
        <v>40</v>
      </c>
      <c r="H139" s="75" t="s">
        <v>41</v>
      </c>
      <c r="I139" s="75" t="s">
        <v>42</v>
      </c>
      <c r="J139" s="75" t="s">
        <v>43</v>
      </c>
      <c r="K139" s="75" t="s">
        <v>44</v>
      </c>
      <c r="L139" s="75" t="s">
        <v>248</v>
      </c>
      <c r="M139" s="165" t="s">
        <v>167</v>
      </c>
      <c r="N139" s="7"/>
    </row>
    <row r="140" spans="2:14" s="6" customFormat="1" ht="19">
      <c r="B140" s="168"/>
      <c r="C140" s="28" t="s">
        <v>120</v>
      </c>
      <c r="D140" s="28" t="s">
        <v>121</v>
      </c>
      <c r="E140" s="28" t="s">
        <v>122</v>
      </c>
      <c r="F140" s="28" t="s">
        <v>123</v>
      </c>
      <c r="G140" s="28" t="s">
        <v>124</v>
      </c>
      <c r="H140" s="28" t="s">
        <v>125</v>
      </c>
      <c r="I140" s="28" t="s">
        <v>126</v>
      </c>
      <c r="J140" s="28" t="s">
        <v>127</v>
      </c>
      <c r="K140" s="28" t="s">
        <v>128</v>
      </c>
      <c r="L140" s="28" t="s">
        <v>129</v>
      </c>
      <c r="M140" s="166"/>
      <c r="N140" s="7"/>
    </row>
    <row r="141" spans="2:14" hidden="1">
      <c r="B141" s="74" t="s">
        <v>88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>
        <f>SUM(C141:L141)</f>
        <v>0</v>
      </c>
    </row>
    <row r="142" spans="2:14" hidden="1">
      <c r="B142" s="74">
        <v>1</v>
      </c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>
        <f t="shared" ref="M142:M155" si="11">SUM(C142:L142)</f>
        <v>0</v>
      </c>
    </row>
    <row r="143" spans="2:14" hidden="1">
      <c r="B143" s="74">
        <v>2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>
        <f t="shared" si="11"/>
        <v>0</v>
      </c>
    </row>
    <row r="144" spans="2:14" hidden="1">
      <c r="B144" s="74">
        <v>3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>
        <f t="shared" si="11"/>
        <v>0</v>
      </c>
    </row>
    <row r="145" spans="2:15" hidden="1">
      <c r="B145" s="74">
        <v>4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>
        <f t="shared" si="11"/>
        <v>0</v>
      </c>
    </row>
    <row r="146" spans="2:15" hidden="1">
      <c r="B146" s="74">
        <v>5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>
        <f t="shared" si="11"/>
        <v>0</v>
      </c>
    </row>
    <row r="147" spans="2:15" hidden="1">
      <c r="B147" s="74">
        <v>6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>
        <f t="shared" si="11"/>
        <v>0</v>
      </c>
    </row>
    <row r="148" spans="2:15" hidden="1">
      <c r="B148" s="74">
        <v>7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>
        <f t="shared" si="11"/>
        <v>0</v>
      </c>
    </row>
    <row r="149" spans="2:15" hidden="1">
      <c r="B149" s="74">
        <v>8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>
        <f t="shared" si="11"/>
        <v>0</v>
      </c>
    </row>
    <row r="150" spans="2:15" hidden="1">
      <c r="B150" s="74">
        <v>9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>
        <f t="shared" si="11"/>
        <v>0</v>
      </c>
    </row>
    <row r="151" spans="2:15" hidden="1">
      <c r="B151" s="74">
        <v>10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>
        <f t="shared" si="11"/>
        <v>0</v>
      </c>
    </row>
    <row r="152" spans="2:15">
      <c r="B152" s="74">
        <v>11</v>
      </c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>
        <f t="shared" si="11"/>
        <v>0</v>
      </c>
    </row>
    <row r="153" spans="2:15" hidden="1">
      <c r="B153" s="74">
        <v>12</v>
      </c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>
        <f>SUM(C153:L153)</f>
        <v>0</v>
      </c>
    </row>
    <row r="154" spans="2:15" hidden="1">
      <c r="B154" s="74" t="s">
        <v>94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>
        <f t="shared" si="11"/>
        <v>0</v>
      </c>
    </row>
    <row r="155" spans="2:15" s="2" customFormat="1" hidden="1">
      <c r="B155" s="74" t="s">
        <v>7</v>
      </c>
      <c r="C155" s="75">
        <f>C154+C153+C152+C151+C150+C149+C148+C147+C146+C145+C144+C143+C142+C141</f>
        <v>0</v>
      </c>
      <c r="D155" s="75">
        <f t="shared" ref="D155:L155" si="12">D154+D153+D152+D151+D150+D149+D148+D147+D146+D145+D144+D143+D142+D141</f>
        <v>0</v>
      </c>
      <c r="E155" s="75">
        <f t="shared" si="12"/>
        <v>0</v>
      </c>
      <c r="F155" s="75">
        <f t="shared" si="12"/>
        <v>0</v>
      </c>
      <c r="G155" s="75">
        <f t="shared" si="12"/>
        <v>0</v>
      </c>
      <c r="H155" s="75">
        <f t="shared" si="12"/>
        <v>0</v>
      </c>
      <c r="I155" s="75">
        <f t="shared" si="12"/>
        <v>0</v>
      </c>
      <c r="J155" s="75">
        <f t="shared" si="12"/>
        <v>0</v>
      </c>
      <c r="K155" s="75">
        <f t="shared" si="12"/>
        <v>0</v>
      </c>
      <c r="L155" s="75">
        <f t="shared" si="12"/>
        <v>0</v>
      </c>
      <c r="M155" s="16">
        <f t="shared" si="11"/>
        <v>0</v>
      </c>
    </row>
    <row r="156" spans="2:15" s="2" customFormat="1">
      <c r="B156" s="17"/>
      <c r="C156" s="12"/>
      <c r="D156" s="12"/>
      <c r="E156" s="20"/>
    </row>
    <row r="157" spans="2:15" s="2" customFormat="1">
      <c r="B157" s="9" t="s">
        <v>225</v>
      </c>
      <c r="C157" s="12"/>
      <c r="D157" s="12"/>
      <c r="E157" s="20"/>
    </row>
    <row r="158" spans="2:15" ht="57" customHeight="1">
      <c r="B158" s="167" t="s">
        <v>89</v>
      </c>
      <c r="C158" s="75" t="s">
        <v>45</v>
      </c>
      <c r="D158" s="75" t="s">
        <v>46</v>
      </c>
      <c r="E158" s="75" t="s">
        <v>47</v>
      </c>
      <c r="F158" s="75" t="s">
        <v>50</v>
      </c>
      <c r="G158" s="23" t="s">
        <v>26</v>
      </c>
      <c r="H158" s="23" t="s">
        <v>51</v>
      </c>
      <c r="I158" s="23" t="s">
        <v>52</v>
      </c>
      <c r="J158" s="23" t="s">
        <v>53</v>
      </c>
      <c r="K158" s="23" t="s">
        <v>54</v>
      </c>
      <c r="L158" s="23" t="s">
        <v>250</v>
      </c>
      <c r="M158" s="23" t="s">
        <v>251</v>
      </c>
      <c r="N158" s="23" t="s">
        <v>229</v>
      </c>
      <c r="O158" s="165" t="s">
        <v>167</v>
      </c>
    </row>
    <row r="159" spans="2:15" ht="16" customHeight="1">
      <c r="B159" s="168"/>
      <c r="C159" s="28" t="s">
        <v>130</v>
      </c>
      <c r="D159" s="28" t="s">
        <v>131</v>
      </c>
      <c r="E159" s="28" t="s">
        <v>132</v>
      </c>
      <c r="F159" s="28" t="s">
        <v>133</v>
      </c>
      <c r="G159" s="28" t="s">
        <v>134</v>
      </c>
      <c r="H159" s="28" t="s">
        <v>135</v>
      </c>
      <c r="I159" s="28" t="s">
        <v>136</v>
      </c>
      <c r="J159" s="28" t="s">
        <v>137</v>
      </c>
      <c r="K159" s="28" t="s">
        <v>138</v>
      </c>
      <c r="L159" s="28" t="s">
        <v>139</v>
      </c>
      <c r="M159" s="28" t="s">
        <v>227</v>
      </c>
      <c r="N159" s="28" t="s">
        <v>249</v>
      </c>
      <c r="O159" s="166"/>
    </row>
    <row r="160" spans="2:15" hidden="1">
      <c r="B160" s="74" t="s">
        <v>88</v>
      </c>
      <c r="C160" s="75"/>
      <c r="D160" s="75"/>
      <c r="E160" s="75"/>
      <c r="F160" s="74"/>
      <c r="G160" s="74"/>
      <c r="H160" s="74"/>
      <c r="I160" s="74"/>
      <c r="J160" s="74"/>
      <c r="K160" s="74"/>
      <c r="L160" s="74"/>
      <c r="M160" s="74"/>
      <c r="N160" s="74"/>
      <c r="O160" s="74">
        <f>SUM(C160:N160)</f>
        <v>0</v>
      </c>
    </row>
    <row r="161" spans="2:15" hidden="1">
      <c r="B161" s="74">
        <v>1</v>
      </c>
      <c r="C161" s="75"/>
      <c r="D161" s="75"/>
      <c r="E161" s="75"/>
      <c r="F161" s="74"/>
      <c r="G161" s="74"/>
      <c r="H161" s="74"/>
      <c r="I161" s="74"/>
      <c r="J161" s="74"/>
      <c r="K161" s="74"/>
      <c r="L161" s="74"/>
      <c r="M161" s="74"/>
      <c r="N161" s="74">
        <f t="shared" ref="N161:N174" si="13">SUM(D161:M161)</f>
        <v>0</v>
      </c>
    </row>
    <row r="162" spans="2:15" hidden="1">
      <c r="B162" s="74">
        <v>2</v>
      </c>
      <c r="C162" s="75"/>
      <c r="D162" s="75"/>
      <c r="E162" s="75"/>
      <c r="F162" s="74"/>
      <c r="G162" s="74"/>
      <c r="H162" s="74"/>
      <c r="I162" s="74"/>
      <c r="J162" s="74"/>
      <c r="K162" s="74"/>
      <c r="L162" s="74"/>
      <c r="M162" s="74"/>
      <c r="N162" s="74">
        <f t="shared" si="13"/>
        <v>0</v>
      </c>
    </row>
    <row r="163" spans="2:15" hidden="1">
      <c r="B163" s="74">
        <v>3</v>
      </c>
      <c r="C163" s="75"/>
      <c r="D163" s="75"/>
      <c r="E163" s="75"/>
      <c r="F163" s="74"/>
      <c r="G163" s="74"/>
      <c r="H163" s="74"/>
      <c r="I163" s="74"/>
      <c r="J163" s="74"/>
      <c r="K163" s="74"/>
      <c r="L163" s="74"/>
      <c r="M163" s="74"/>
      <c r="N163" s="74">
        <f t="shared" si="13"/>
        <v>0</v>
      </c>
    </row>
    <row r="164" spans="2:15" hidden="1">
      <c r="B164" s="74">
        <v>4</v>
      </c>
      <c r="C164" s="75"/>
      <c r="D164" s="75"/>
      <c r="E164" s="75"/>
      <c r="F164" s="74"/>
      <c r="G164" s="74"/>
      <c r="H164" s="74"/>
      <c r="I164" s="74"/>
      <c r="J164" s="74"/>
      <c r="K164" s="74"/>
      <c r="L164" s="74"/>
      <c r="M164" s="74"/>
      <c r="N164" s="74">
        <f t="shared" si="13"/>
        <v>0</v>
      </c>
    </row>
    <row r="165" spans="2:15" hidden="1">
      <c r="B165" s="74">
        <v>5</v>
      </c>
      <c r="C165" s="75"/>
      <c r="D165" s="75"/>
      <c r="E165" s="75"/>
      <c r="F165" s="74"/>
      <c r="G165" s="74"/>
      <c r="H165" s="74"/>
      <c r="I165" s="74"/>
      <c r="J165" s="74"/>
      <c r="K165" s="74"/>
      <c r="L165" s="74"/>
      <c r="M165" s="74"/>
      <c r="N165" s="74">
        <f t="shared" si="13"/>
        <v>0</v>
      </c>
    </row>
    <row r="166" spans="2:15" hidden="1">
      <c r="B166" s="74">
        <v>6</v>
      </c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>
        <f t="shared" si="13"/>
        <v>0</v>
      </c>
    </row>
    <row r="167" spans="2:15" hidden="1">
      <c r="B167" s="74">
        <v>7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>
        <f t="shared" si="13"/>
        <v>0</v>
      </c>
    </row>
    <row r="168" spans="2:15" hidden="1">
      <c r="B168" s="74">
        <v>8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>
        <f t="shared" si="13"/>
        <v>0</v>
      </c>
    </row>
    <row r="169" spans="2:15" hidden="1">
      <c r="B169" s="74">
        <v>9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>
        <f t="shared" si="13"/>
        <v>0</v>
      </c>
    </row>
    <row r="170" spans="2:15" hidden="1">
      <c r="B170" s="74">
        <v>10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>
        <f t="shared" si="13"/>
        <v>0</v>
      </c>
    </row>
    <row r="171" spans="2:15">
      <c r="B171" s="74">
        <v>11</v>
      </c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>
        <f>SUM(C171:N171)</f>
        <v>0</v>
      </c>
    </row>
    <row r="172" spans="2:15" hidden="1">
      <c r="B172" s="74">
        <v>12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>
        <f t="shared" si="13"/>
        <v>0</v>
      </c>
    </row>
    <row r="173" spans="2:15" hidden="1">
      <c r="B173" s="74" t="s">
        <v>94</v>
      </c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>
        <f t="shared" si="13"/>
        <v>0</v>
      </c>
    </row>
    <row r="174" spans="2:15" hidden="1">
      <c r="B174" s="74" t="s">
        <v>7</v>
      </c>
      <c r="C174" s="75">
        <f>SUM(C160:C173)</f>
        <v>0</v>
      </c>
      <c r="D174" s="75">
        <f t="shared" ref="D174:M174" si="14">SUM(D160:D173)</f>
        <v>0</v>
      </c>
      <c r="E174" s="75">
        <f t="shared" si="14"/>
        <v>0</v>
      </c>
      <c r="F174" s="75">
        <f t="shared" si="14"/>
        <v>0</v>
      </c>
      <c r="G174" s="75">
        <f t="shared" si="14"/>
        <v>0</v>
      </c>
      <c r="H174" s="75">
        <f t="shared" si="14"/>
        <v>0</v>
      </c>
      <c r="I174" s="75">
        <f t="shared" si="14"/>
        <v>0</v>
      </c>
      <c r="J174" s="75">
        <f t="shared" si="14"/>
        <v>0</v>
      </c>
      <c r="K174" s="75">
        <f t="shared" si="14"/>
        <v>0</v>
      </c>
      <c r="L174" s="75">
        <f t="shared" si="14"/>
        <v>0</v>
      </c>
      <c r="M174" s="75">
        <f t="shared" si="14"/>
        <v>0</v>
      </c>
      <c r="N174" s="74">
        <f t="shared" si="13"/>
        <v>0</v>
      </c>
    </row>
    <row r="176" spans="2:15" s="2" customFormat="1" ht="14.5" customHeight="1">
      <c r="B176" s="47" t="s">
        <v>226</v>
      </c>
      <c r="C176" s="11"/>
      <c r="D176" s="11"/>
      <c r="E176" s="11"/>
      <c r="F176" s="11"/>
      <c r="G176" s="11"/>
      <c r="H176" s="11"/>
    </row>
    <row r="177" spans="2:36" ht="240.5" customHeight="1">
      <c r="B177" s="167" t="s">
        <v>89</v>
      </c>
      <c r="C177" s="75" t="s">
        <v>57</v>
      </c>
      <c r="D177" s="75" t="s">
        <v>252</v>
      </c>
      <c r="E177" s="75" t="s">
        <v>58</v>
      </c>
      <c r="F177" s="75" t="s">
        <v>59</v>
      </c>
      <c r="G177" s="75" t="s">
        <v>61</v>
      </c>
      <c r="H177" s="75" t="s">
        <v>62</v>
      </c>
      <c r="I177" s="75" t="s">
        <v>66</v>
      </c>
      <c r="J177" s="75" t="s">
        <v>67</v>
      </c>
      <c r="K177" s="75" t="s">
        <v>68</v>
      </c>
      <c r="L177" s="75" t="s">
        <v>69</v>
      </c>
      <c r="M177" s="75" t="s">
        <v>70</v>
      </c>
      <c r="N177" s="75" t="s">
        <v>71</v>
      </c>
      <c r="O177" s="75" t="s">
        <v>72</v>
      </c>
      <c r="P177" s="75" t="s">
        <v>73</v>
      </c>
      <c r="Q177" s="75" t="s">
        <v>74</v>
      </c>
      <c r="R177" s="75" t="s">
        <v>253</v>
      </c>
      <c r="S177" s="75" t="s">
        <v>254</v>
      </c>
      <c r="T177" s="75" t="s">
        <v>255</v>
      </c>
      <c r="U177" s="75" t="s">
        <v>75</v>
      </c>
      <c r="V177" s="75" t="s">
        <v>76</v>
      </c>
      <c r="W177" s="75" t="s">
        <v>77</v>
      </c>
      <c r="X177" s="75" t="s">
        <v>256</v>
      </c>
      <c r="Y177" s="75" t="s">
        <v>78</v>
      </c>
      <c r="Z177" s="75" t="s">
        <v>80</v>
      </c>
      <c r="AA177" s="75" t="s">
        <v>83</v>
      </c>
      <c r="AB177" s="75" t="s">
        <v>84</v>
      </c>
      <c r="AC177" s="75" t="s">
        <v>79</v>
      </c>
      <c r="AD177" s="75" t="s">
        <v>81</v>
      </c>
      <c r="AE177" s="75" t="s">
        <v>257</v>
      </c>
      <c r="AF177" s="75" t="s">
        <v>82</v>
      </c>
      <c r="AG177" s="75" t="s">
        <v>85</v>
      </c>
      <c r="AH177" s="75" t="s">
        <v>258</v>
      </c>
      <c r="AI177" s="75" t="s">
        <v>259</v>
      </c>
      <c r="AJ177" s="165" t="s">
        <v>167</v>
      </c>
    </row>
    <row r="178" spans="2:36" ht="16.5" customHeight="1">
      <c r="B178" s="168"/>
      <c r="C178" s="28" t="s">
        <v>260</v>
      </c>
      <c r="D178" s="28" t="s">
        <v>261</v>
      </c>
      <c r="E178" s="28" t="s">
        <v>262</v>
      </c>
      <c r="F178" s="28" t="s">
        <v>263</v>
      </c>
      <c r="G178" s="28" t="s">
        <v>264</v>
      </c>
      <c r="H178" s="28" t="s">
        <v>265</v>
      </c>
      <c r="I178" s="28" t="s">
        <v>266</v>
      </c>
      <c r="J178" s="28" t="s">
        <v>267</v>
      </c>
      <c r="K178" s="28" t="s">
        <v>268</v>
      </c>
      <c r="L178" s="28" t="s">
        <v>269</v>
      </c>
      <c r="M178" s="28" t="s">
        <v>270</v>
      </c>
      <c r="N178" s="28" t="s">
        <v>271</v>
      </c>
      <c r="O178" s="28" t="s">
        <v>272</v>
      </c>
      <c r="P178" s="28" t="s">
        <v>273</v>
      </c>
      <c r="Q178" s="28" t="s">
        <v>274</v>
      </c>
      <c r="R178" s="28" t="s">
        <v>275</v>
      </c>
      <c r="S178" s="28" t="s">
        <v>276</v>
      </c>
      <c r="T178" s="28" t="s">
        <v>277</v>
      </c>
      <c r="U178" s="28" t="s">
        <v>278</v>
      </c>
      <c r="V178" s="28" t="s">
        <v>279</v>
      </c>
      <c r="W178" s="28" t="s">
        <v>280</v>
      </c>
      <c r="X178" s="28" t="s">
        <v>281</v>
      </c>
      <c r="Y178" s="28" t="s">
        <v>282</v>
      </c>
      <c r="Z178" s="28" t="s">
        <v>283</v>
      </c>
      <c r="AA178" s="28" t="s">
        <v>284</v>
      </c>
      <c r="AB178" s="28" t="s">
        <v>285</v>
      </c>
      <c r="AC178" s="28" t="s">
        <v>286</v>
      </c>
      <c r="AD178" s="28" t="s">
        <v>287</v>
      </c>
      <c r="AE178" s="28" t="s">
        <v>288</v>
      </c>
      <c r="AF178" s="28" t="s">
        <v>289</v>
      </c>
      <c r="AG178" s="28" t="s">
        <v>290</v>
      </c>
      <c r="AH178" s="28" t="s">
        <v>291</v>
      </c>
      <c r="AI178" s="28" t="s">
        <v>292</v>
      </c>
      <c r="AJ178" s="166"/>
    </row>
    <row r="179" spans="2:36" hidden="1">
      <c r="B179" s="74" t="s">
        <v>88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>
        <f>SUM(C179:AI179)</f>
        <v>0</v>
      </c>
    </row>
    <row r="180" spans="2:36" hidden="1">
      <c r="B180" s="74">
        <v>1</v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>
        <f t="shared" ref="AJ180:AJ193" si="15">(SUM(C180:AI180))</f>
        <v>0</v>
      </c>
    </row>
    <row r="181" spans="2:36" hidden="1">
      <c r="B181" s="74">
        <v>2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>
        <f t="shared" si="15"/>
        <v>0</v>
      </c>
    </row>
    <row r="182" spans="2:36" hidden="1">
      <c r="B182" s="74">
        <v>3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>
        <f t="shared" si="15"/>
        <v>0</v>
      </c>
    </row>
    <row r="183" spans="2:36" hidden="1">
      <c r="B183" s="74">
        <v>4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>
        <f t="shared" si="15"/>
        <v>0</v>
      </c>
    </row>
    <row r="184" spans="2:36" hidden="1">
      <c r="B184" s="74">
        <v>5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>
        <f t="shared" si="15"/>
        <v>0</v>
      </c>
    </row>
    <row r="185" spans="2:36" hidden="1">
      <c r="B185" s="74">
        <v>6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>
        <f t="shared" si="15"/>
        <v>0</v>
      </c>
    </row>
    <row r="186" spans="2:36" hidden="1">
      <c r="B186" s="74">
        <v>7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>
        <f t="shared" si="15"/>
        <v>0</v>
      </c>
    </row>
    <row r="187" spans="2:36" hidden="1">
      <c r="B187" s="74">
        <v>8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>
        <f t="shared" si="15"/>
        <v>0</v>
      </c>
    </row>
    <row r="188" spans="2:36" hidden="1">
      <c r="B188" s="74">
        <v>9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>
        <f t="shared" si="15"/>
        <v>0</v>
      </c>
    </row>
    <row r="189" spans="2:36" hidden="1">
      <c r="B189" s="74">
        <v>10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>
        <f t="shared" si="15"/>
        <v>0</v>
      </c>
    </row>
    <row r="190" spans="2:36">
      <c r="B190" s="74">
        <v>11</v>
      </c>
      <c r="C190" s="22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>
        <f t="shared" si="15"/>
        <v>0</v>
      </c>
    </row>
    <row r="191" spans="2:36" hidden="1">
      <c r="B191" s="74">
        <v>12</v>
      </c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>
        <f t="shared" si="15"/>
        <v>0</v>
      </c>
    </row>
    <row r="192" spans="2:36" hidden="1">
      <c r="B192" s="74" t="s">
        <v>94</v>
      </c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>
        <f t="shared" si="15"/>
        <v>0</v>
      </c>
    </row>
    <row r="193" spans="2:36" hidden="1">
      <c r="B193" s="74" t="s">
        <v>7</v>
      </c>
      <c r="C193" s="75">
        <f>C192+C191+C190+C189+C188+C187+C186+C185+C184+C183+C182+C181+C180+C179</f>
        <v>0</v>
      </c>
      <c r="D193" s="75">
        <f t="shared" ref="D193:AI193" si="16">D192+D191+D190+D189+D188+D187+D186+D185+D184+D183+D182+D181+D180+D179</f>
        <v>0</v>
      </c>
      <c r="E193" s="75">
        <f t="shared" si="16"/>
        <v>0</v>
      </c>
      <c r="F193" s="75">
        <f t="shared" si="16"/>
        <v>0</v>
      </c>
      <c r="G193" s="75">
        <f t="shared" si="16"/>
        <v>0</v>
      </c>
      <c r="H193" s="75">
        <f t="shared" si="16"/>
        <v>0</v>
      </c>
      <c r="I193" s="75">
        <f t="shared" si="16"/>
        <v>0</v>
      </c>
      <c r="J193" s="75">
        <f t="shared" si="16"/>
        <v>0</v>
      </c>
      <c r="K193" s="75">
        <f t="shared" si="16"/>
        <v>0</v>
      </c>
      <c r="L193" s="75">
        <f t="shared" si="16"/>
        <v>0</v>
      </c>
      <c r="M193" s="75">
        <f t="shared" si="16"/>
        <v>0</v>
      </c>
      <c r="N193" s="75">
        <f t="shared" si="16"/>
        <v>0</v>
      </c>
      <c r="O193" s="75">
        <f t="shared" si="16"/>
        <v>0</v>
      </c>
      <c r="P193" s="75">
        <f t="shared" si="16"/>
        <v>0</v>
      </c>
      <c r="Q193" s="75">
        <f t="shared" si="16"/>
        <v>0</v>
      </c>
      <c r="R193" s="75">
        <f t="shared" si="16"/>
        <v>0</v>
      </c>
      <c r="S193" s="75">
        <f t="shared" si="16"/>
        <v>0</v>
      </c>
      <c r="T193" s="75">
        <f t="shared" si="16"/>
        <v>0</v>
      </c>
      <c r="U193" s="75">
        <f t="shared" si="16"/>
        <v>0</v>
      </c>
      <c r="V193" s="75">
        <f t="shared" si="16"/>
        <v>0</v>
      </c>
      <c r="W193" s="75">
        <f t="shared" si="16"/>
        <v>0</v>
      </c>
      <c r="X193" s="75">
        <f t="shared" si="16"/>
        <v>0</v>
      </c>
      <c r="Y193" s="75">
        <f t="shared" si="16"/>
        <v>0</v>
      </c>
      <c r="Z193" s="75">
        <f t="shared" si="16"/>
        <v>0</v>
      </c>
      <c r="AA193" s="75">
        <f t="shared" si="16"/>
        <v>0</v>
      </c>
      <c r="AB193" s="75">
        <f t="shared" si="16"/>
        <v>0</v>
      </c>
      <c r="AC193" s="75">
        <f t="shared" si="16"/>
        <v>0</v>
      </c>
      <c r="AD193" s="75">
        <f t="shared" si="16"/>
        <v>0</v>
      </c>
      <c r="AE193" s="75">
        <f t="shared" si="16"/>
        <v>0</v>
      </c>
      <c r="AF193" s="75">
        <f t="shared" si="16"/>
        <v>0</v>
      </c>
      <c r="AG193" s="75">
        <f t="shared" si="16"/>
        <v>0</v>
      </c>
      <c r="AH193" s="75">
        <f t="shared" si="16"/>
        <v>0</v>
      </c>
      <c r="AI193" s="75">
        <f t="shared" si="16"/>
        <v>0</v>
      </c>
      <c r="AJ193" s="16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76" t="s">
        <v>89</v>
      </c>
      <c r="C197" s="76" t="s">
        <v>8</v>
      </c>
      <c r="D197" s="76" t="s">
        <v>9</v>
      </c>
      <c r="E197" s="75" t="s">
        <v>167</v>
      </c>
    </row>
    <row r="198" spans="2:36" hidden="1">
      <c r="B198" s="74" t="s">
        <v>88</v>
      </c>
      <c r="C198" s="16"/>
      <c r="D198" s="16"/>
      <c r="E198" s="22">
        <f>SUM(C198:D198)</f>
        <v>0</v>
      </c>
    </row>
    <row r="199" spans="2:36" hidden="1">
      <c r="B199" s="74">
        <v>1</v>
      </c>
      <c r="C199" s="16"/>
      <c r="D199" s="16"/>
      <c r="E199" s="22">
        <f t="shared" ref="E199:E212" si="17">D199+C199</f>
        <v>0</v>
      </c>
    </row>
    <row r="200" spans="2:36" hidden="1">
      <c r="B200" s="74">
        <v>2</v>
      </c>
      <c r="C200" s="16"/>
      <c r="D200" s="16"/>
      <c r="E200" s="22">
        <f t="shared" si="17"/>
        <v>0</v>
      </c>
    </row>
    <row r="201" spans="2:36" hidden="1">
      <c r="B201" s="74">
        <v>3</v>
      </c>
      <c r="C201" s="16"/>
      <c r="D201" s="16"/>
      <c r="E201" s="22">
        <f t="shared" si="17"/>
        <v>0</v>
      </c>
    </row>
    <row r="202" spans="2:36" hidden="1">
      <c r="B202" s="74">
        <v>4</v>
      </c>
      <c r="C202" s="16"/>
      <c r="D202" s="16"/>
      <c r="E202" s="22">
        <f t="shared" si="17"/>
        <v>0</v>
      </c>
    </row>
    <row r="203" spans="2:36" hidden="1">
      <c r="B203" s="74">
        <v>5</v>
      </c>
      <c r="C203" s="16"/>
      <c r="D203" s="16"/>
      <c r="E203" s="22">
        <f t="shared" si="17"/>
        <v>0</v>
      </c>
    </row>
    <row r="204" spans="2:36" hidden="1">
      <c r="B204" s="74">
        <v>6</v>
      </c>
      <c r="C204" s="16"/>
      <c r="D204" s="16"/>
      <c r="E204" s="22">
        <f t="shared" si="17"/>
        <v>0</v>
      </c>
    </row>
    <row r="205" spans="2:36" hidden="1">
      <c r="B205" s="74">
        <v>7</v>
      </c>
      <c r="C205" s="16"/>
      <c r="D205" s="16"/>
      <c r="E205" s="22">
        <f t="shared" si="17"/>
        <v>0</v>
      </c>
    </row>
    <row r="206" spans="2:36" hidden="1">
      <c r="B206" s="74">
        <v>8</v>
      </c>
      <c r="C206" s="16"/>
      <c r="D206" s="16"/>
      <c r="E206" s="22">
        <f t="shared" si="17"/>
        <v>0</v>
      </c>
    </row>
    <row r="207" spans="2:36" hidden="1">
      <c r="B207" s="74">
        <v>9</v>
      </c>
      <c r="C207" s="16"/>
      <c r="D207" s="16"/>
      <c r="E207" s="22">
        <f t="shared" si="17"/>
        <v>0</v>
      </c>
    </row>
    <row r="208" spans="2:36" hidden="1">
      <c r="B208" s="74">
        <v>10</v>
      </c>
      <c r="C208" s="16"/>
      <c r="D208" s="16"/>
      <c r="E208" s="22">
        <f t="shared" si="17"/>
        <v>0</v>
      </c>
    </row>
    <row r="209" spans="2:10">
      <c r="B209" s="74">
        <v>11</v>
      </c>
      <c r="C209" s="16"/>
      <c r="D209" s="16"/>
      <c r="E209" s="22">
        <f t="shared" si="17"/>
        <v>0</v>
      </c>
    </row>
    <row r="210" spans="2:10" hidden="1">
      <c r="B210" s="74">
        <v>12</v>
      </c>
      <c r="C210" s="16"/>
      <c r="D210" s="16"/>
      <c r="E210" s="22">
        <f t="shared" si="17"/>
        <v>0</v>
      </c>
    </row>
    <row r="211" spans="2:10" hidden="1">
      <c r="B211" s="74" t="s">
        <v>94</v>
      </c>
      <c r="C211" s="16"/>
      <c r="D211" s="16"/>
      <c r="E211" s="22">
        <f t="shared" si="17"/>
        <v>0</v>
      </c>
    </row>
    <row r="212" spans="2:10" hidden="1">
      <c r="B212" s="74" t="s">
        <v>7</v>
      </c>
      <c r="C212" s="75">
        <f>C211+C210+C209+C208+C207+C206+C205+C204+C203+C202+C201+C200+C199+C198</f>
        <v>0</v>
      </c>
      <c r="D212" s="75">
        <f>D211+D210+D209+D208+D207+D206+D205+D204+D203+D202+D201+D200+D199+D198</f>
        <v>0</v>
      </c>
      <c r="E212" s="22">
        <f t="shared" si="17"/>
        <v>0</v>
      </c>
    </row>
    <row r="214" spans="2:10" s="2" customFormat="1">
      <c r="B214" s="13" t="s">
        <v>228</v>
      </c>
    </row>
    <row r="215" spans="2:10" ht="85">
      <c r="B215" s="167" t="s">
        <v>89</v>
      </c>
      <c r="C215" s="21" t="s">
        <v>55</v>
      </c>
      <c r="D215" s="21" t="s">
        <v>56</v>
      </c>
      <c r="E215" s="75" t="s">
        <v>60</v>
      </c>
      <c r="F215" s="75" t="s">
        <v>64</v>
      </c>
      <c r="G215" s="75" t="s">
        <v>63</v>
      </c>
      <c r="H215" s="75" t="s">
        <v>65</v>
      </c>
      <c r="I215" s="75" t="s">
        <v>87</v>
      </c>
      <c r="J215" s="165" t="s">
        <v>344</v>
      </c>
    </row>
    <row r="216" spans="2:10" ht="19">
      <c r="B216" s="168"/>
      <c r="C216" s="28" t="s">
        <v>140</v>
      </c>
      <c r="D216" s="28" t="s">
        <v>141</v>
      </c>
      <c r="E216" s="28" t="s">
        <v>142</v>
      </c>
      <c r="F216" s="28" t="s">
        <v>143</v>
      </c>
      <c r="G216" s="28" t="s">
        <v>144</v>
      </c>
      <c r="H216" s="28" t="s">
        <v>145</v>
      </c>
      <c r="I216" s="28" t="s">
        <v>146</v>
      </c>
      <c r="J216" s="166"/>
    </row>
    <row r="217" spans="2:10" hidden="1">
      <c r="B217" s="74" t="s">
        <v>88</v>
      </c>
      <c r="C217" s="16"/>
      <c r="D217" s="16"/>
      <c r="E217" s="16"/>
      <c r="F217" s="16"/>
      <c r="G217" s="16"/>
      <c r="H217" s="16"/>
      <c r="I217" s="16"/>
      <c r="J217" s="22">
        <f>SUM(C217:I217)</f>
        <v>0</v>
      </c>
    </row>
    <row r="218" spans="2:10" hidden="1">
      <c r="B218" s="74">
        <v>1</v>
      </c>
      <c r="C218" s="16"/>
      <c r="D218" s="16"/>
      <c r="E218" s="16"/>
      <c r="F218" s="16"/>
      <c r="G218" s="16"/>
      <c r="H218" s="16"/>
      <c r="I218" s="16"/>
      <c r="J218" s="22">
        <f t="shared" ref="J218:J231" si="18">(SUM(C218:I218))</f>
        <v>0</v>
      </c>
    </row>
    <row r="219" spans="2:10" hidden="1">
      <c r="B219" s="74">
        <v>2</v>
      </c>
      <c r="C219" s="16"/>
      <c r="D219" s="16"/>
      <c r="E219" s="16"/>
      <c r="F219" s="16"/>
      <c r="G219" s="16"/>
      <c r="H219" s="16"/>
      <c r="I219" s="16"/>
      <c r="J219" s="22">
        <f t="shared" si="18"/>
        <v>0</v>
      </c>
    </row>
    <row r="220" spans="2:10" hidden="1">
      <c r="B220" s="74">
        <v>3</v>
      </c>
      <c r="C220" s="16"/>
      <c r="D220" s="16"/>
      <c r="E220" s="16"/>
      <c r="F220" s="16"/>
      <c r="G220" s="16"/>
      <c r="H220" s="16"/>
      <c r="I220" s="16"/>
      <c r="J220" s="22">
        <f t="shared" si="18"/>
        <v>0</v>
      </c>
    </row>
    <row r="221" spans="2:10" hidden="1">
      <c r="B221" s="74">
        <v>4</v>
      </c>
      <c r="C221" s="16"/>
      <c r="D221" s="16"/>
      <c r="E221" s="16"/>
      <c r="F221" s="16"/>
      <c r="G221" s="16"/>
      <c r="H221" s="16"/>
      <c r="I221" s="16"/>
      <c r="J221" s="22">
        <f t="shared" si="18"/>
        <v>0</v>
      </c>
    </row>
    <row r="222" spans="2:10" hidden="1">
      <c r="B222" s="74">
        <v>5</v>
      </c>
      <c r="C222" s="16"/>
      <c r="D222" s="16"/>
      <c r="E222" s="16"/>
      <c r="F222" s="16"/>
      <c r="G222" s="16"/>
      <c r="H222" s="16"/>
      <c r="I222" s="16"/>
      <c r="J222" s="22">
        <f t="shared" si="18"/>
        <v>0</v>
      </c>
    </row>
    <row r="223" spans="2:10" hidden="1">
      <c r="B223" s="74">
        <v>6</v>
      </c>
      <c r="C223" s="16"/>
      <c r="D223" s="16"/>
      <c r="E223" s="16"/>
      <c r="F223" s="16"/>
      <c r="G223" s="16"/>
      <c r="H223" s="16"/>
      <c r="I223" s="16"/>
      <c r="J223" s="22">
        <f t="shared" si="18"/>
        <v>0</v>
      </c>
    </row>
    <row r="224" spans="2:10" hidden="1">
      <c r="B224" s="74">
        <v>7</v>
      </c>
      <c r="C224" s="16"/>
      <c r="D224" s="16"/>
      <c r="E224" s="16"/>
      <c r="F224" s="16"/>
      <c r="G224" s="16"/>
      <c r="H224" s="16"/>
      <c r="I224" s="16"/>
      <c r="J224" s="22">
        <f t="shared" si="18"/>
        <v>0</v>
      </c>
    </row>
    <row r="225" spans="2:10" hidden="1">
      <c r="B225" s="74">
        <v>8</v>
      </c>
      <c r="C225" s="16"/>
      <c r="D225" s="16"/>
      <c r="E225" s="16"/>
      <c r="F225" s="16"/>
      <c r="G225" s="16"/>
      <c r="H225" s="16"/>
      <c r="I225" s="16"/>
      <c r="J225" s="22">
        <f t="shared" si="18"/>
        <v>0</v>
      </c>
    </row>
    <row r="226" spans="2:10" hidden="1">
      <c r="B226" s="74">
        <v>9</v>
      </c>
      <c r="C226" s="16"/>
      <c r="D226" s="16"/>
      <c r="E226" s="16"/>
      <c r="F226" s="16"/>
      <c r="G226" s="16"/>
      <c r="H226" s="16"/>
      <c r="I226" s="16"/>
      <c r="J226" s="22">
        <f t="shared" si="18"/>
        <v>0</v>
      </c>
    </row>
    <row r="227" spans="2:10" hidden="1">
      <c r="B227" s="74">
        <v>10</v>
      </c>
      <c r="C227" s="16"/>
      <c r="D227" s="16"/>
      <c r="E227" s="16"/>
      <c r="F227" s="16"/>
      <c r="G227" s="16"/>
      <c r="H227" s="16"/>
      <c r="I227" s="16"/>
      <c r="J227" s="22">
        <f t="shared" si="18"/>
        <v>0</v>
      </c>
    </row>
    <row r="228" spans="2:10">
      <c r="B228" s="74">
        <v>11</v>
      </c>
      <c r="C228" s="16"/>
      <c r="D228" s="16"/>
      <c r="E228" s="16"/>
      <c r="F228" s="16"/>
      <c r="G228" s="16"/>
      <c r="H228" s="16"/>
      <c r="I228" s="16"/>
      <c r="J228" s="22">
        <f t="shared" si="18"/>
        <v>0</v>
      </c>
    </row>
    <row r="229" spans="2:10" hidden="1">
      <c r="B229" s="74">
        <v>12</v>
      </c>
      <c r="C229" s="16"/>
      <c r="D229" s="16"/>
      <c r="E229" s="16"/>
      <c r="F229" s="16"/>
      <c r="G229" s="16"/>
      <c r="H229" s="16"/>
      <c r="I229" s="16"/>
      <c r="J229" s="22">
        <f t="shared" si="18"/>
        <v>0</v>
      </c>
    </row>
    <row r="230" spans="2:10" hidden="1">
      <c r="B230" s="74" t="s">
        <v>94</v>
      </c>
      <c r="C230" s="16"/>
      <c r="D230" s="16"/>
      <c r="E230" s="16"/>
      <c r="F230" s="16"/>
      <c r="G230" s="16"/>
      <c r="H230" s="16"/>
      <c r="I230" s="16"/>
      <c r="J230" s="22">
        <f t="shared" si="18"/>
        <v>0</v>
      </c>
    </row>
    <row r="231" spans="2:10" hidden="1">
      <c r="B231" s="74" t="s">
        <v>7</v>
      </c>
      <c r="C231" s="75">
        <f>C230+C229+C228+C227+C226+C225+C224+C223+C222+C221+C220+C219+C218+C217</f>
        <v>0</v>
      </c>
      <c r="D231" s="75">
        <f t="shared" ref="D231:I231" si="19">D230+D229+D228+D227+D226+D225+D224+D223+D222+D221+D220+D219+D218+D217</f>
        <v>0</v>
      </c>
      <c r="E231" s="75">
        <f t="shared" si="19"/>
        <v>0</v>
      </c>
      <c r="F231" s="75">
        <f t="shared" si="19"/>
        <v>0</v>
      </c>
      <c r="G231" s="75">
        <f t="shared" si="19"/>
        <v>0</v>
      </c>
      <c r="H231" s="75">
        <f t="shared" si="19"/>
        <v>0</v>
      </c>
      <c r="I231" s="75">
        <f t="shared" si="19"/>
        <v>0</v>
      </c>
      <c r="J231" s="22">
        <f t="shared" si="18"/>
        <v>0</v>
      </c>
    </row>
    <row r="233" spans="2:10">
      <c r="B233" s="171" t="s">
        <v>175</v>
      </c>
      <c r="C233" s="172"/>
      <c r="D233" s="39" t="s">
        <v>176</v>
      </c>
    </row>
    <row r="234" spans="2:10">
      <c r="B234" s="26" t="str">
        <f>IF(D233="","",IF(D233="English",'File Directory'!B52,IF(D233="Filipino",'File Directory'!B84,'File Directory'!B116)))</f>
        <v xml:space="preserve">Instruction: </v>
      </c>
      <c r="D234" s="15"/>
    </row>
    <row r="235" spans="2:10">
      <c r="B235" s="15"/>
      <c r="C235" s="27" t="str">
        <f>IF($D$233="","",IF($D$233="English",'File Directory'!C53,IF($D$233="Filipino",'File Directory'!C85,'File Directory'!C117)))</f>
        <v>1. Only 1 answer is required, just select one (1) applicable  combination if more than 1 condition is appropriate.</v>
      </c>
    </row>
    <row r="236" spans="2:10">
      <c r="B236" s="15"/>
      <c r="C236" s="27" t="str">
        <f>IF($D$233="","",IF($D$233="English",'File Directory'!C54,IF($D$233="Filipino",'File Directory'!C86,'File Directory'!C118)))</f>
        <v>2. The total column must be equal with the number of respondents per grade level (validation apply).</v>
      </c>
      <c r="D236" s="14"/>
    </row>
    <row r="237" spans="2:10">
      <c r="B237" s="15"/>
      <c r="C237" s="27" t="str">
        <f>IF($D$233="","",IF($D$233="English",'File Directory'!C55,IF($D$233="Filipino",'File Directory'!C87,'File Directory'!C119)))</f>
        <v>3. Total column per grade level must not exceed to 5000.</v>
      </c>
      <c r="D237" s="14"/>
    </row>
    <row r="238" spans="2:10">
      <c r="C238" s="27"/>
    </row>
    <row r="239" spans="2:10">
      <c r="C239" s="26" t="str">
        <f>IF($D$233="","",IF($D$233="English",'File Directory'!C57,IF($D$233="Filipino",'File Directory'!C89,'File Directory'!C121)))</f>
        <v>*For Prospective Adviser</v>
      </c>
    </row>
    <row r="240" spans="2:10">
      <c r="C240" s="27" t="str">
        <f>IF($D$233="","",IF($D$233="English",'File Directory'!C58,IF($D$233="Filipino",'File Directory'!C90,'File Directory'!C122)))</f>
        <v>1. Review all MLESF for Accuracy/completeness</v>
      </c>
    </row>
    <row r="241" spans="3:3">
      <c r="C241" s="27" t="str">
        <f>IF($D$233="","",IF($D$233="English",'File Directory'!C59,IF($D$233="Filipino",'File Directory'!C91,'File Directory'!C123)))</f>
        <v>2. For question with posisble multiple answers, select applicable combination as listed/grouped in this form</v>
      </c>
    </row>
    <row r="242" spans="3:3">
      <c r="C242" s="27" t="str">
        <f>IF($D$233="","",IF($D$233="English",'File Directory'!C60,IF($D$233="Filipino",'File Directory'!C92,'File Directory'!C124)))</f>
        <v>3. Submit to Grade Level Enrollment Chair (GLEC) if any or to School Enrollment Focal Person (SEFP).</v>
      </c>
    </row>
    <row r="243" spans="3:3">
      <c r="C243" s="27"/>
    </row>
    <row r="244" spans="3:3">
      <c r="C244" s="26" t="str">
        <f>IF($D$233="","",IF($D$233="English",'File Directory'!C62,IF($D$233="Filipino",'File Directory'!C94,'File Directory'!C126)))</f>
        <v>For Grade Level Enrollment Chair (if any)</v>
      </c>
    </row>
    <row r="245" spans="3:3">
      <c r="C245" s="27" t="str">
        <f>IF($D$233="","",IF($D$233="English",'File Directory'!C63,IF($D$233="Filipino",'File Directory'!C95,'File Directory'!C127)))</f>
        <v>1. Review all Summary Matrix submitted by advisers, check for accuracy/completeness</v>
      </c>
    </row>
    <row r="246" spans="3:3">
      <c r="C246" s="27" t="str">
        <f>IF($D$233="","",IF($D$233="English",'File Directory'!C64,IF($D$233="Filipino",'File Directory'!C96,'File Directory'!C128)))</f>
        <v xml:space="preserve">2. Prepare a Summary Matrix with totality for all items/questions of all sections </v>
      </c>
    </row>
    <row r="247" spans="3:3">
      <c r="C247" s="27" t="str">
        <f>IF($D$233="","",IF($D$233="English",'File Directory'!C65,IF($D$233="Filipino",'File Directory'!C97,'File Directory'!C129)))</f>
        <v>3. Submit the Accomplished Summary Matrix (Grade level) to School Enrollment Focal Person (SEFP)</v>
      </c>
    </row>
    <row r="248" spans="3:3">
      <c r="C248" s="27"/>
    </row>
    <row r="249" spans="3:3">
      <c r="C249" s="26" t="str">
        <f>IF($D$233="","",IF($D$233="English",'File Directory'!C67,IF($D$233="Filipino",'File Directory'!C99,'File Directory'!C131)))</f>
        <v>For School Enrollment Focal Person (SEFP)</v>
      </c>
    </row>
    <row r="250" spans="3:3">
      <c r="C250" s="27" t="str">
        <f>IF($D$233="","",IF($D$233="English",'File Directory'!C68,IF($D$233="Filipino",'File Directory'!C100,'File Directory'!C132)))</f>
        <v>1. Review all Grade Level Summary Matrix submitted by GLEC, check for accuracy/completeness</v>
      </c>
    </row>
    <row r="251" spans="3:3">
      <c r="C251" s="27" t="str">
        <f>IF($D$233="","",IF($D$233="English",'File Directory'!C69,IF($D$233="Filipino",'File Directory'!C101,'File Directory'!C133)))</f>
        <v>2. Prepare a Summary Matrix with totality for all items/questions of all Grade Levels</v>
      </c>
    </row>
    <row r="252" spans="3:3">
      <c r="C252" s="27" t="str">
        <f>IF($D$233="","",IF($D$233="English",'File Directory'!C70,IF($D$233="Filipino",'File Directory'!C102,'File Directory'!C134)))</f>
        <v>3. Submit the Accomplished Summary Matrix (School level) to School Head for review and approval and then to LIS System Administrator</v>
      </c>
    </row>
    <row r="253" spans="3:3">
      <c r="C253" s="27"/>
    </row>
    <row r="254" spans="3:3">
      <c r="C254" s="26" t="str">
        <f>IF($D$233="","",IF($D$233="English",'File Directory'!C72,IF($D$233="Filipino",'File Directory'!C104,'File Directory'!C136)))</f>
        <v>For LIS System Administrator</v>
      </c>
    </row>
    <row r="255" spans="3:3">
      <c r="C255" s="27" t="str">
        <f>IF($D$233="","",IF($D$233="English",'File Directory'!C73,IF($D$233="Filipino",'File Directory'!C105,'File Directory'!C137)))</f>
        <v>1. Review the School Level Summary Matrix  validate the correctness of enrollment count vis-a-vis the number of respondents</v>
      </c>
    </row>
    <row r="256" spans="3:3">
      <c r="C256" s="27" t="str">
        <f>IF($D$233="","",IF($D$233="English",'File Directory'!C74,IF($D$233="Filipino",'File Directory'!C106,'File Directory'!C138)))</f>
        <v>2. Login to LIS and click the QC Folder available in the Dashboard</v>
      </c>
    </row>
    <row r="257" spans="3:3">
      <c r="C257" s="27" t="str">
        <f>IF($D$233="","",IF($D$233="English",'File Directory'!C75,IF($D$233="Filipino",'File Directory'!C107,'File Directory'!C139)))</f>
        <v>3. Input total count for each table as appeared in the Summary Matrix.  May use the assigned code as appopriate for easy reference.</v>
      </c>
    </row>
    <row r="258" spans="3:3">
      <c r="C258" s="27"/>
    </row>
    <row r="259" spans="3:3">
      <c r="C259" s="26" t="str">
        <f>IF($D$233="","",IF($D$233="English",'File Directory'!C77,IF($D$233="Filipino",'File Directory'!C109,'File Directory'!C141)))</f>
        <v>For  LARGE SCHOOLS with MORE THAN 4 SECTIONS per grade level</v>
      </c>
    </row>
    <row r="260" spans="3:3">
      <c r="C260" s="27" t="str">
        <f>IF($D$233="","",IF($D$233="English",'File Directory'!C78,IF($D$233="Filipino",'File Directory'!C110,'File Directory'!C142)))</f>
        <v>1. Before using the Automated MLESF Summary Consolidator for Large School Excel File, the Grade Level Enrollment Chair will use the</v>
      </c>
    </row>
    <row r="261" spans="3:3">
      <c r="C261" s="27" t="str">
        <f>IF($D$233="","",IF($D$233="English",'File Directory'!C79,IF($D$233="Filipino",'File Directory'!C111,'File Directory'!C143)))</f>
        <v>automated MLESF Summary Consolidator for Small School. The Grade Level Enrollment Chair will just rename the following tabsheets into the names of each section</v>
      </c>
    </row>
    <row r="262" spans="3:3">
      <c r="C262" s="27" t="str">
        <f>IF($D$233="","",IF($D$233="English",'File Directory'!C80,IF($D$233="Filipino",'File Directory'!C112,'File Directory'!C144)))</f>
        <v>where the prospective adviser will encode his/her consolidated data.</v>
      </c>
    </row>
    <row r="263" spans="3:3">
      <c r="C263" s="27" t="str">
        <f>IF($D$233="","",IF($D$233="English",'File Directory'!C81,IF($D$233="Filipino",'File Directory'!C113,'File Directory'!C145)))</f>
        <v>2. The accomplished Summary Matrix MLESF tabsheet will be ready for forwarding to School Enrollment Focal person for encoding in the Automated MLESF</v>
      </c>
    </row>
    <row r="264" spans="3:3">
      <c r="C264" s="27" t="str">
        <f>IF($D$233="","",IF($D$233="English",'File Directory'!C82,IF($D$233="Filipino",'File Directory'!C114,'File Directory'!C146)))</f>
        <v>Summary Consolidator for Large School File</v>
      </c>
    </row>
    <row r="265" spans="3:3">
      <c r="C265" s="27"/>
    </row>
    <row r="266" spans="3:3">
      <c r="C266" s="27"/>
    </row>
  </sheetData>
  <mergeCells count="20">
    <mergeCell ref="AJ177:AJ178"/>
    <mergeCell ref="B215:B216"/>
    <mergeCell ref="J215:J216"/>
    <mergeCell ref="B233:C233"/>
    <mergeCell ref="P101:P102"/>
    <mergeCell ref="B139:B140"/>
    <mergeCell ref="M139:M140"/>
    <mergeCell ref="B158:B159"/>
    <mergeCell ref="O158:O159"/>
    <mergeCell ref="B177:B178"/>
    <mergeCell ref="D3:F3"/>
    <mergeCell ref="B4:C4"/>
    <mergeCell ref="G4:H4"/>
    <mergeCell ref="B5:C5"/>
    <mergeCell ref="E5:I5"/>
    <mergeCell ref="B27:B28"/>
    <mergeCell ref="J27:J28"/>
    <mergeCell ref="B82:B83"/>
    <mergeCell ref="S82:S83"/>
    <mergeCell ref="B101:B102"/>
  </mergeCells>
  <dataValidations count="1">
    <dataValidation type="list" allowBlank="1" showInputMessage="1" showErrorMessage="1" sqref="D233" xr:uid="{A45CCB50-6E15-2B4D-856D-2C6AD77FADED}">
      <formula1>"English,Filipino,Cebuano"</formula1>
    </dataValidation>
  </dataValidations>
  <hyperlinks>
    <hyperlink ref="K1" location="'File Directory'!A1" tooltip="Go Back to File Directory" display="Return to File Directory" xr:uid="{45404139-B216-C045-A1C2-4480DC1F39A4}"/>
    <hyperlink ref="J1" location="'Summary Matrix MLESF (SEFP)'!A1" tooltip="View Summary Matrix MLESF (SEFP)" display="Return to Summary Matrix MLESF (SEFP)" xr:uid="{5E5EB8F2-F0D0-3A48-9239-72B0426E5C3D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FA4E8-67BD-C541-94F2-4B21A9FF0941}">
  <sheetPr>
    <tabColor theme="8" tint="-0.499984740745262"/>
  </sheetPr>
  <dimension ref="B1:AJ257"/>
  <sheetViews>
    <sheetView topLeftCell="F1" zoomScaleNormal="100" workbookViewId="0">
      <selection activeCell="J1" sqref="J1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26.3320312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8" t="s">
        <v>180</v>
      </c>
      <c r="J1" s="78" t="s">
        <v>294</v>
      </c>
      <c r="K1" s="77" t="s">
        <v>293</v>
      </c>
    </row>
    <row r="2" spans="2:14" ht="18">
      <c r="B2" s="29" t="s">
        <v>168</v>
      </c>
    </row>
    <row r="3" spans="2:14">
      <c r="B3" s="16" t="s">
        <v>90</v>
      </c>
      <c r="C3" s="19"/>
      <c r="D3" s="175"/>
      <c r="E3" s="176"/>
      <c r="F3" s="177"/>
      <c r="G3" s="16" t="s">
        <v>91</v>
      </c>
      <c r="H3" s="16"/>
      <c r="I3" s="16" t="s">
        <v>177</v>
      </c>
      <c r="J3" s="16"/>
      <c r="K3" s="16" t="s">
        <v>92</v>
      </c>
      <c r="L3" s="16"/>
      <c r="M3" s="16" t="s">
        <v>93</v>
      </c>
      <c r="N3" s="16"/>
    </row>
    <row r="4" spans="2:14" ht="17" thickBot="1">
      <c r="B4" s="178" t="s">
        <v>166</v>
      </c>
      <c r="C4" s="179"/>
      <c r="D4" s="73"/>
      <c r="E4" s="31" t="s">
        <v>148</v>
      </c>
      <c r="F4" s="32"/>
      <c r="G4" s="180" t="s">
        <v>165</v>
      </c>
      <c r="H4" s="181"/>
      <c r="I4" s="33"/>
      <c r="J4" s="8"/>
      <c r="K4" s="8"/>
      <c r="L4" s="8"/>
      <c r="M4" s="8"/>
      <c r="N4" s="8"/>
    </row>
    <row r="5" spans="2:14" ht="16" customHeight="1">
      <c r="B5" s="178" t="s">
        <v>151</v>
      </c>
      <c r="C5" s="179"/>
      <c r="D5" s="30"/>
      <c r="E5" s="182" t="s">
        <v>169</v>
      </c>
      <c r="F5" s="183"/>
      <c r="G5" s="183"/>
      <c r="H5" s="183"/>
      <c r="I5" s="184"/>
      <c r="J5" s="8"/>
      <c r="M5" s="8"/>
      <c r="N5" s="8"/>
    </row>
    <row r="6" spans="2:14" ht="17" customHeight="1" thickBot="1">
      <c r="B6" s="15"/>
      <c r="C6" s="15"/>
      <c r="D6" s="14"/>
      <c r="E6" s="36" t="s">
        <v>170</v>
      </c>
      <c r="F6" s="37"/>
      <c r="G6" s="34" t="s">
        <v>150</v>
      </c>
      <c r="H6" s="34"/>
      <c r="I6" s="38"/>
    </row>
    <row r="7" spans="2:14">
      <c r="B7" s="15"/>
      <c r="C7" s="15"/>
      <c r="D7" s="14"/>
      <c r="E7" s="17"/>
      <c r="F7" s="35"/>
      <c r="G7" s="8"/>
      <c r="H7" s="8"/>
      <c r="I7" s="8"/>
    </row>
    <row r="8" spans="2:14">
      <c r="B8" s="2" t="s">
        <v>295</v>
      </c>
    </row>
    <row r="9" spans="2:14" ht="57" customHeight="1">
      <c r="B9" s="139" t="s">
        <v>89</v>
      </c>
      <c r="C9" s="76" t="s">
        <v>296</v>
      </c>
      <c r="D9" s="76" t="s">
        <v>297</v>
      </c>
      <c r="E9" s="75" t="s">
        <v>167</v>
      </c>
    </row>
    <row r="10" spans="2:14" ht="16" hidden="1" customHeight="1">
      <c r="B10" s="74" t="s">
        <v>88</v>
      </c>
      <c r="C10" s="74"/>
      <c r="D10" s="74"/>
      <c r="E10" s="74"/>
    </row>
    <row r="11" spans="2:14" ht="16" hidden="1" customHeight="1">
      <c r="B11" s="74">
        <v>1</v>
      </c>
      <c r="C11" s="74"/>
      <c r="D11" s="74"/>
      <c r="E11" s="74">
        <f>D11+C11</f>
        <v>0</v>
      </c>
    </row>
    <row r="12" spans="2:14" ht="16" hidden="1" customHeight="1">
      <c r="B12" s="74">
        <v>2</v>
      </c>
      <c r="C12" s="74"/>
      <c r="D12" s="74"/>
      <c r="E12" s="74">
        <f>SUM(C12:D12)</f>
        <v>0</v>
      </c>
    </row>
    <row r="13" spans="2:14" ht="16" hidden="1" customHeight="1">
      <c r="B13" s="74">
        <v>3</v>
      </c>
      <c r="C13" s="74"/>
      <c r="D13" s="74"/>
      <c r="E13" s="74">
        <f t="shared" ref="E13:E24" si="0">D13+C13</f>
        <v>0</v>
      </c>
    </row>
    <row r="14" spans="2:14" ht="16" hidden="1" customHeight="1">
      <c r="B14" s="74">
        <v>4</v>
      </c>
      <c r="C14" s="74"/>
      <c r="D14" s="74"/>
      <c r="E14" s="74">
        <f t="shared" si="0"/>
        <v>0</v>
      </c>
    </row>
    <row r="15" spans="2:14" ht="16" hidden="1" customHeight="1">
      <c r="B15" s="74">
        <v>5</v>
      </c>
      <c r="C15" s="74"/>
      <c r="D15" s="74"/>
      <c r="E15" s="74">
        <f t="shared" si="0"/>
        <v>0</v>
      </c>
    </row>
    <row r="16" spans="2:14" ht="16" hidden="1" customHeight="1">
      <c r="B16" s="74">
        <v>6</v>
      </c>
      <c r="C16" s="74"/>
      <c r="D16" s="74"/>
      <c r="E16" s="74">
        <f t="shared" si="0"/>
        <v>0</v>
      </c>
    </row>
    <row r="17" spans="2:10" ht="16" hidden="1" customHeight="1">
      <c r="B17" s="74">
        <v>7</v>
      </c>
      <c r="C17" s="74"/>
      <c r="D17" s="74"/>
      <c r="E17" s="74">
        <f t="shared" si="0"/>
        <v>0</v>
      </c>
    </row>
    <row r="18" spans="2:10" ht="16" hidden="1" customHeight="1">
      <c r="B18" s="74">
        <v>8</v>
      </c>
      <c r="C18" s="74"/>
      <c r="D18" s="74"/>
      <c r="E18" s="74">
        <f t="shared" si="0"/>
        <v>0</v>
      </c>
    </row>
    <row r="19" spans="2:10" ht="16" hidden="1" customHeight="1">
      <c r="B19" s="74">
        <v>9</v>
      </c>
      <c r="C19" s="74"/>
      <c r="D19" s="74"/>
      <c r="E19" s="74">
        <f t="shared" si="0"/>
        <v>0</v>
      </c>
    </row>
    <row r="20" spans="2:10" ht="16" hidden="1" customHeight="1">
      <c r="B20" s="74">
        <v>10</v>
      </c>
      <c r="C20" s="74"/>
      <c r="D20" s="74"/>
      <c r="E20" s="74">
        <f t="shared" si="0"/>
        <v>0</v>
      </c>
    </row>
    <row r="21" spans="2:10" ht="16" hidden="1" customHeight="1">
      <c r="B21" s="74">
        <v>11</v>
      </c>
      <c r="C21" s="74"/>
      <c r="D21" s="74"/>
      <c r="E21" s="74">
        <f t="shared" si="0"/>
        <v>0</v>
      </c>
    </row>
    <row r="22" spans="2:10">
      <c r="B22" s="74">
        <v>12</v>
      </c>
      <c r="C22" s="74"/>
      <c r="D22" s="74"/>
      <c r="E22" s="74">
        <f t="shared" si="0"/>
        <v>0</v>
      </c>
    </row>
    <row r="23" spans="2:10" ht="16" hidden="1" customHeight="1">
      <c r="B23" s="74" t="s">
        <v>94</v>
      </c>
      <c r="C23" s="74"/>
      <c r="D23" s="74"/>
      <c r="E23" s="74">
        <f t="shared" si="0"/>
        <v>0</v>
      </c>
    </row>
    <row r="24" spans="2:10" ht="16" hidden="1" customHeight="1">
      <c r="B24" s="74" t="s">
        <v>7</v>
      </c>
      <c r="C24" s="75">
        <f>C23+C22+C21+C20+C19+C18+C17+C16+C15+C14+C13+C12+C11+C10</f>
        <v>0</v>
      </c>
      <c r="D24" s="75">
        <f>D23+D22+D21+D20+D19+D18+D17+D16+D15+D14+D13+D12+D11+D10</f>
        <v>0</v>
      </c>
      <c r="E24" s="74">
        <f t="shared" si="0"/>
        <v>0</v>
      </c>
    </row>
    <row r="25" spans="2:10">
      <c r="B25" s="5"/>
    </row>
    <row r="26" spans="2:10">
      <c r="B26" s="72" t="s">
        <v>322</v>
      </c>
    </row>
    <row r="27" spans="2:10" ht="77" customHeight="1">
      <c r="B27" s="173" t="s">
        <v>89</v>
      </c>
      <c r="C27" s="75" t="s">
        <v>0</v>
      </c>
      <c r="D27" s="75" t="s">
        <v>1</v>
      </c>
      <c r="E27" s="75" t="s">
        <v>2</v>
      </c>
      <c r="F27" s="75" t="s">
        <v>3</v>
      </c>
      <c r="G27" s="75" t="s">
        <v>4</v>
      </c>
      <c r="H27" s="75" t="s">
        <v>5</v>
      </c>
      <c r="I27" s="75" t="s">
        <v>6</v>
      </c>
      <c r="J27" s="165" t="s">
        <v>167</v>
      </c>
    </row>
    <row r="28" spans="2:10" ht="17.5" customHeight="1">
      <c r="B28" s="174"/>
      <c r="C28" s="28" t="s">
        <v>113</v>
      </c>
      <c r="D28" s="28" t="s">
        <v>114</v>
      </c>
      <c r="E28" s="28" t="s">
        <v>115</v>
      </c>
      <c r="F28" s="28" t="s">
        <v>116</v>
      </c>
      <c r="G28" s="28" t="s">
        <v>117</v>
      </c>
      <c r="H28" s="28" t="s">
        <v>118</v>
      </c>
      <c r="I28" s="28" t="s">
        <v>119</v>
      </c>
      <c r="J28" s="166"/>
    </row>
    <row r="29" spans="2:10" ht="18" hidden="1" customHeight="1">
      <c r="B29" s="74" t="s">
        <v>88</v>
      </c>
      <c r="C29" s="75"/>
      <c r="D29" s="75"/>
      <c r="E29" s="75"/>
      <c r="F29" s="75"/>
      <c r="G29" s="75"/>
      <c r="H29" s="75"/>
      <c r="I29" s="75"/>
      <c r="J29" s="74">
        <f>I29+H29+G29+F29+E29+D29+C29</f>
        <v>0</v>
      </c>
    </row>
    <row r="30" spans="2:10" ht="18" hidden="1" customHeight="1">
      <c r="B30" s="74">
        <v>1</v>
      </c>
      <c r="C30" s="75"/>
      <c r="D30" s="75"/>
      <c r="E30" s="75"/>
      <c r="F30" s="75"/>
      <c r="G30" s="75"/>
      <c r="H30" s="75"/>
      <c r="I30" s="75"/>
      <c r="J30" s="74">
        <f t="shared" ref="J30:J43" si="1">I30+H30+G30+F30+E30+D30+C30</f>
        <v>0</v>
      </c>
    </row>
    <row r="31" spans="2:10" ht="18" hidden="1" customHeight="1">
      <c r="B31" s="74">
        <v>2</v>
      </c>
      <c r="C31" s="75"/>
      <c r="D31" s="75"/>
      <c r="E31" s="75"/>
      <c r="F31" s="75"/>
      <c r="G31" s="75"/>
      <c r="H31" s="75"/>
      <c r="I31" s="75"/>
      <c r="J31" s="74">
        <f>SUM(C31:I31)</f>
        <v>0</v>
      </c>
    </row>
    <row r="32" spans="2:10" ht="18" hidden="1" customHeight="1">
      <c r="B32" s="74">
        <v>3</v>
      </c>
      <c r="C32" s="75"/>
      <c r="D32" s="75"/>
      <c r="E32" s="75"/>
      <c r="F32" s="75"/>
      <c r="G32" s="75"/>
      <c r="H32" s="75"/>
      <c r="I32" s="75"/>
      <c r="J32" s="74">
        <f t="shared" si="1"/>
        <v>0</v>
      </c>
    </row>
    <row r="33" spans="2:10" ht="18" hidden="1" customHeight="1">
      <c r="B33" s="74">
        <v>4</v>
      </c>
      <c r="C33" s="75"/>
      <c r="D33" s="75"/>
      <c r="E33" s="75"/>
      <c r="F33" s="75"/>
      <c r="G33" s="75"/>
      <c r="H33" s="75"/>
      <c r="I33" s="75"/>
      <c r="J33" s="74">
        <f t="shared" si="1"/>
        <v>0</v>
      </c>
    </row>
    <row r="34" spans="2:10" ht="18" hidden="1" customHeight="1">
      <c r="B34" s="74">
        <v>5</v>
      </c>
      <c r="C34" s="75"/>
      <c r="D34" s="75"/>
      <c r="E34" s="75"/>
      <c r="F34" s="75"/>
      <c r="G34" s="75"/>
      <c r="H34" s="75"/>
      <c r="I34" s="75"/>
      <c r="J34" s="74">
        <f t="shared" si="1"/>
        <v>0</v>
      </c>
    </row>
    <row r="35" spans="2:10" ht="18" hidden="1" customHeight="1">
      <c r="B35" s="74">
        <v>6</v>
      </c>
      <c r="C35" s="75"/>
      <c r="D35" s="75"/>
      <c r="E35" s="75"/>
      <c r="F35" s="75"/>
      <c r="G35" s="75"/>
      <c r="H35" s="75"/>
      <c r="I35" s="75"/>
      <c r="J35" s="74">
        <f t="shared" si="1"/>
        <v>0</v>
      </c>
    </row>
    <row r="36" spans="2:10" ht="18" hidden="1" customHeight="1">
      <c r="B36" s="74">
        <v>7</v>
      </c>
      <c r="C36" s="75"/>
      <c r="D36" s="75"/>
      <c r="E36" s="75"/>
      <c r="F36" s="75"/>
      <c r="G36" s="75"/>
      <c r="H36" s="75"/>
      <c r="I36" s="75"/>
      <c r="J36" s="74">
        <f t="shared" si="1"/>
        <v>0</v>
      </c>
    </row>
    <row r="37" spans="2:10" ht="18" hidden="1" customHeight="1">
      <c r="B37" s="74">
        <v>8</v>
      </c>
      <c r="C37" s="75"/>
      <c r="D37" s="75"/>
      <c r="E37" s="75"/>
      <c r="F37" s="75"/>
      <c r="G37" s="75"/>
      <c r="H37" s="75"/>
      <c r="I37" s="75"/>
      <c r="J37" s="74">
        <f t="shared" si="1"/>
        <v>0</v>
      </c>
    </row>
    <row r="38" spans="2:10" ht="18" hidden="1" customHeight="1">
      <c r="B38" s="74">
        <v>9</v>
      </c>
      <c r="C38" s="75"/>
      <c r="D38" s="75"/>
      <c r="E38" s="75"/>
      <c r="F38" s="75"/>
      <c r="G38" s="75"/>
      <c r="H38" s="75"/>
      <c r="I38" s="75"/>
      <c r="J38" s="74">
        <f t="shared" si="1"/>
        <v>0</v>
      </c>
    </row>
    <row r="39" spans="2:10" ht="18" hidden="1" customHeight="1">
      <c r="B39" s="74">
        <v>10</v>
      </c>
      <c r="C39" s="75"/>
      <c r="D39" s="75"/>
      <c r="E39" s="75"/>
      <c r="F39" s="75"/>
      <c r="G39" s="75"/>
      <c r="H39" s="75"/>
      <c r="I39" s="75"/>
      <c r="J39" s="74">
        <f t="shared" si="1"/>
        <v>0</v>
      </c>
    </row>
    <row r="40" spans="2:10" ht="18" hidden="1" customHeight="1">
      <c r="B40" s="74">
        <v>11</v>
      </c>
      <c r="C40" s="75"/>
      <c r="D40" s="75"/>
      <c r="E40" s="75"/>
      <c r="F40" s="75"/>
      <c r="G40" s="75"/>
      <c r="H40" s="75"/>
      <c r="I40" s="75"/>
      <c r="J40" s="74">
        <f t="shared" si="1"/>
        <v>0</v>
      </c>
    </row>
    <row r="41" spans="2:10" ht="18" customHeight="1">
      <c r="B41" s="74">
        <v>12</v>
      </c>
      <c r="C41" s="75"/>
      <c r="D41" s="75"/>
      <c r="E41" s="75"/>
      <c r="F41" s="75"/>
      <c r="G41" s="75"/>
      <c r="H41" s="75"/>
      <c r="I41" s="75"/>
      <c r="J41" s="74">
        <f t="shared" si="1"/>
        <v>0</v>
      </c>
    </row>
    <row r="42" spans="2:10" ht="18" hidden="1" customHeight="1">
      <c r="B42" s="74" t="s">
        <v>94</v>
      </c>
      <c r="C42" s="75"/>
      <c r="D42" s="75"/>
      <c r="E42" s="75"/>
      <c r="F42" s="75"/>
      <c r="G42" s="75"/>
      <c r="H42" s="75"/>
      <c r="I42" s="75"/>
      <c r="J42" s="74">
        <f t="shared" si="1"/>
        <v>0</v>
      </c>
    </row>
    <row r="43" spans="2:10" ht="18" hidden="1" customHeight="1">
      <c r="B43" s="74" t="s">
        <v>7</v>
      </c>
      <c r="C43" s="75">
        <f>C42+C41+C40+C39+C38+C37+C36+C35+C34+C33+C32+C31+C30+C29</f>
        <v>0</v>
      </c>
      <c r="D43" s="75">
        <f t="shared" ref="D43:I43" si="2">D42+D41+D40+D39+D38+D37+D36+D35+D34+D33+D32+D31+D30+D29</f>
        <v>0</v>
      </c>
      <c r="E43" s="75">
        <f t="shared" si="2"/>
        <v>0</v>
      </c>
      <c r="F43" s="75">
        <f t="shared" si="2"/>
        <v>0</v>
      </c>
      <c r="G43" s="75">
        <f t="shared" si="2"/>
        <v>0</v>
      </c>
      <c r="H43" s="75">
        <f t="shared" si="2"/>
        <v>0</v>
      </c>
      <c r="I43" s="75">
        <f t="shared" si="2"/>
        <v>0</v>
      </c>
      <c r="J43" s="74">
        <f t="shared" si="1"/>
        <v>0</v>
      </c>
    </row>
    <row r="45" spans="2:10">
      <c r="B45" s="2" t="s">
        <v>219</v>
      </c>
    </row>
    <row r="46" spans="2:10" ht="57" customHeight="1">
      <c r="B46" s="139" t="s">
        <v>89</v>
      </c>
      <c r="C46" s="76" t="s">
        <v>8</v>
      </c>
      <c r="D46" s="76" t="s">
        <v>9</v>
      </c>
      <c r="E46" s="75" t="s">
        <v>167</v>
      </c>
    </row>
    <row r="47" spans="2:10" ht="16" hidden="1" customHeight="1">
      <c r="B47" s="74" t="s">
        <v>88</v>
      </c>
      <c r="C47" s="74"/>
      <c r="D47" s="74"/>
      <c r="E47" s="74"/>
    </row>
    <row r="48" spans="2:10" ht="16" hidden="1" customHeight="1">
      <c r="B48" s="74">
        <v>1</v>
      </c>
      <c r="C48" s="74"/>
      <c r="D48" s="74"/>
      <c r="E48" s="74">
        <f>D48+C48</f>
        <v>0</v>
      </c>
    </row>
    <row r="49" spans="2:10" ht="16" hidden="1" customHeight="1">
      <c r="B49" s="74">
        <v>2</v>
      </c>
      <c r="C49" s="74"/>
      <c r="D49" s="74"/>
      <c r="E49" s="74">
        <f>SUM(C49:D49)</f>
        <v>0</v>
      </c>
    </row>
    <row r="50" spans="2:10" ht="16" hidden="1" customHeight="1">
      <c r="B50" s="74">
        <v>3</v>
      </c>
      <c r="C50" s="74"/>
      <c r="D50" s="74"/>
      <c r="E50" s="74">
        <f t="shared" ref="E50:E61" si="3">D50+C50</f>
        <v>0</v>
      </c>
    </row>
    <row r="51" spans="2:10" ht="16" hidden="1" customHeight="1">
      <c r="B51" s="74">
        <v>4</v>
      </c>
      <c r="C51" s="74"/>
      <c r="D51" s="74"/>
      <c r="E51" s="74">
        <f t="shared" si="3"/>
        <v>0</v>
      </c>
    </row>
    <row r="52" spans="2:10" ht="16" hidden="1" customHeight="1">
      <c r="B52" s="74">
        <v>5</v>
      </c>
      <c r="C52" s="74"/>
      <c r="D52" s="74"/>
      <c r="E52" s="74">
        <f t="shared" si="3"/>
        <v>0</v>
      </c>
    </row>
    <row r="53" spans="2:10" ht="16" hidden="1" customHeight="1">
      <c r="B53" s="74">
        <v>6</v>
      </c>
      <c r="C53" s="74"/>
      <c r="D53" s="74"/>
      <c r="E53" s="74">
        <f t="shared" si="3"/>
        <v>0</v>
      </c>
    </row>
    <row r="54" spans="2:10" ht="16" hidden="1" customHeight="1">
      <c r="B54" s="74">
        <v>7</v>
      </c>
      <c r="C54" s="74"/>
      <c r="D54" s="74"/>
      <c r="E54" s="74">
        <f t="shared" si="3"/>
        <v>0</v>
      </c>
    </row>
    <row r="55" spans="2:10" ht="16" hidden="1" customHeight="1">
      <c r="B55" s="74">
        <v>8</v>
      </c>
      <c r="C55" s="74"/>
      <c r="D55" s="74"/>
      <c r="E55" s="74">
        <f t="shared" si="3"/>
        <v>0</v>
      </c>
    </row>
    <row r="56" spans="2:10" ht="16" hidden="1" customHeight="1">
      <c r="B56" s="74">
        <v>9</v>
      </c>
      <c r="C56" s="74"/>
      <c r="D56" s="74"/>
      <c r="E56" s="74">
        <f t="shared" si="3"/>
        <v>0</v>
      </c>
    </row>
    <row r="57" spans="2:10" ht="16" hidden="1" customHeight="1">
      <c r="B57" s="74">
        <v>10</v>
      </c>
      <c r="C57" s="74"/>
      <c r="D57" s="74"/>
      <c r="E57" s="74">
        <f t="shared" si="3"/>
        <v>0</v>
      </c>
    </row>
    <row r="58" spans="2:10" ht="16" hidden="1" customHeight="1">
      <c r="B58" s="74">
        <v>11</v>
      </c>
      <c r="C58" s="74"/>
      <c r="D58" s="74"/>
      <c r="E58" s="74">
        <f t="shared" si="3"/>
        <v>0</v>
      </c>
    </row>
    <row r="59" spans="2:10">
      <c r="B59" s="74">
        <v>12</v>
      </c>
      <c r="C59" s="74"/>
      <c r="D59" s="74"/>
      <c r="E59" s="74">
        <f t="shared" si="3"/>
        <v>0</v>
      </c>
    </row>
    <row r="60" spans="2:10" ht="16" hidden="1" customHeight="1">
      <c r="B60" s="74" t="s">
        <v>94</v>
      </c>
      <c r="C60" s="74"/>
      <c r="D60" s="74"/>
      <c r="E60" s="74">
        <f t="shared" si="3"/>
        <v>0</v>
      </c>
    </row>
    <row r="61" spans="2:10" ht="16" hidden="1" customHeight="1">
      <c r="B61" s="74" t="s">
        <v>7</v>
      </c>
      <c r="C61" s="75">
        <f>C60+C59+C58+C57+C56+C55+C54+C53+C52+C51+C50+C49+C48+C47</f>
        <v>0</v>
      </c>
      <c r="D61" s="75">
        <f>D60+D59+D58+D57+D56+D55+D54+D53+D52+D51+D50+D49+D48+D47</f>
        <v>0</v>
      </c>
      <c r="E61" s="74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39" t="s">
        <v>89</v>
      </c>
      <c r="C64" s="99" t="s">
        <v>298</v>
      </c>
      <c r="D64" s="99" t="s">
        <v>299</v>
      </c>
      <c r="E64" s="99" t="s">
        <v>300</v>
      </c>
      <c r="F64" s="99" t="s">
        <v>301</v>
      </c>
      <c r="G64" s="99" t="s">
        <v>302</v>
      </c>
      <c r="H64" s="99" t="s">
        <v>303</v>
      </c>
      <c r="I64" s="99" t="s">
        <v>343</v>
      </c>
      <c r="J64" s="75" t="s">
        <v>167</v>
      </c>
    </row>
    <row r="65" spans="2:10" ht="16" hidden="1" customHeight="1">
      <c r="B65" s="74" t="s">
        <v>88</v>
      </c>
      <c r="C65" s="16"/>
      <c r="D65" s="16"/>
      <c r="E65" s="16"/>
      <c r="F65" s="16"/>
      <c r="G65" s="16"/>
      <c r="H65" s="16"/>
      <c r="I65" s="16"/>
      <c r="J65" s="74">
        <f>I65+H65+G65+F65+E65+D65+C65</f>
        <v>0</v>
      </c>
    </row>
    <row r="66" spans="2:10" ht="16" hidden="1" customHeight="1">
      <c r="B66" s="74">
        <v>1</v>
      </c>
      <c r="C66" s="16"/>
      <c r="D66" s="16"/>
      <c r="E66" s="16"/>
      <c r="F66" s="16"/>
      <c r="G66" s="16"/>
      <c r="H66" s="16"/>
      <c r="I66" s="16"/>
      <c r="J66" s="74">
        <f t="shared" ref="J66:J79" si="4">I66+H66+G66+F66+E66+D66+C66</f>
        <v>0</v>
      </c>
    </row>
    <row r="67" spans="2:10" ht="16" hidden="1" customHeight="1">
      <c r="B67" s="74">
        <v>2</v>
      </c>
      <c r="C67" s="16"/>
      <c r="D67" s="16"/>
      <c r="E67" s="16"/>
      <c r="F67" s="16"/>
      <c r="G67" s="16"/>
      <c r="H67" s="16"/>
      <c r="I67" s="16"/>
      <c r="J67" s="74">
        <f>SUM(C67:I67)</f>
        <v>0</v>
      </c>
    </row>
    <row r="68" spans="2:10" ht="16" hidden="1" customHeight="1">
      <c r="B68" s="74">
        <v>3</v>
      </c>
      <c r="C68" s="16"/>
      <c r="D68" s="16"/>
      <c r="E68" s="16"/>
      <c r="F68" s="16"/>
      <c r="G68" s="16"/>
      <c r="H68" s="16"/>
      <c r="I68" s="16"/>
      <c r="J68" s="74">
        <f t="shared" si="4"/>
        <v>0</v>
      </c>
    </row>
    <row r="69" spans="2:10" ht="16" hidden="1" customHeight="1">
      <c r="B69" s="74">
        <v>4</v>
      </c>
      <c r="C69" s="16"/>
      <c r="D69" s="16"/>
      <c r="E69" s="16"/>
      <c r="F69" s="16"/>
      <c r="G69" s="16"/>
      <c r="H69" s="16"/>
      <c r="I69" s="16"/>
      <c r="J69" s="74">
        <f t="shared" si="4"/>
        <v>0</v>
      </c>
    </row>
    <row r="70" spans="2:10" ht="16" hidden="1" customHeight="1">
      <c r="B70" s="74">
        <v>5</v>
      </c>
      <c r="C70" s="16"/>
      <c r="D70" s="16"/>
      <c r="E70" s="16"/>
      <c r="F70" s="16"/>
      <c r="G70" s="16"/>
      <c r="H70" s="16"/>
      <c r="I70" s="16"/>
      <c r="J70" s="74">
        <f t="shared" si="4"/>
        <v>0</v>
      </c>
    </row>
    <row r="71" spans="2:10" ht="16" hidden="1" customHeight="1">
      <c r="B71" s="74">
        <v>6</v>
      </c>
      <c r="C71" s="16"/>
      <c r="D71" s="16"/>
      <c r="E71" s="16"/>
      <c r="F71" s="16"/>
      <c r="G71" s="16"/>
      <c r="H71" s="16"/>
      <c r="I71" s="16"/>
      <c r="J71" s="74">
        <f t="shared" si="4"/>
        <v>0</v>
      </c>
    </row>
    <row r="72" spans="2:10" ht="16" hidden="1" customHeight="1">
      <c r="B72" s="74">
        <v>7</v>
      </c>
      <c r="C72" s="16"/>
      <c r="D72" s="16"/>
      <c r="E72" s="16"/>
      <c r="F72" s="16"/>
      <c r="G72" s="16"/>
      <c r="H72" s="16"/>
      <c r="I72" s="16"/>
      <c r="J72" s="74">
        <f t="shared" si="4"/>
        <v>0</v>
      </c>
    </row>
    <row r="73" spans="2:10" ht="16" hidden="1" customHeight="1">
      <c r="B73" s="74">
        <v>8</v>
      </c>
      <c r="C73" s="16"/>
      <c r="D73" s="16"/>
      <c r="E73" s="16"/>
      <c r="F73" s="16"/>
      <c r="G73" s="16"/>
      <c r="H73" s="16"/>
      <c r="I73" s="16"/>
      <c r="J73" s="74">
        <f t="shared" si="4"/>
        <v>0</v>
      </c>
    </row>
    <row r="74" spans="2:10" ht="16" hidden="1" customHeight="1">
      <c r="B74" s="74">
        <v>9</v>
      </c>
      <c r="C74" s="16"/>
      <c r="D74" s="16"/>
      <c r="E74" s="16"/>
      <c r="F74" s="16"/>
      <c r="G74" s="16"/>
      <c r="H74" s="16"/>
      <c r="I74" s="16"/>
      <c r="J74" s="74">
        <f t="shared" si="4"/>
        <v>0</v>
      </c>
    </row>
    <row r="75" spans="2:10" ht="16" hidden="1" customHeight="1">
      <c r="B75" s="74">
        <v>10</v>
      </c>
      <c r="C75" s="16"/>
      <c r="D75" s="16"/>
      <c r="E75" s="16"/>
      <c r="F75" s="16"/>
      <c r="G75" s="16"/>
      <c r="H75" s="16"/>
      <c r="I75" s="16"/>
      <c r="J75" s="74">
        <f t="shared" si="4"/>
        <v>0</v>
      </c>
    </row>
    <row r="76" spans="2:10" ht="16" hidden="1" customHeight="1">
      <c r="B76" s="74">
        <v>11</v>
      </c>
      <c r="C76" s="16"/>
      <c r="D76" s="16"/>
      <c r="E76" s="16"/>
      <c r="F76" s="16"/>
      <c r="G76" s="16"/>
      <c r="H76" s="16"/>
      <c r="I76" s="16"/>
      <c r="J76" s="74">
        <f t="shared" si="4"/>
        <v>0</v>
      </c>
    </row>
    <row r="77" spans="2:10">
      <c r="B77" s="74">
        <v>12</v>
      </c>
      <c r="C77" s="16"/>
      <c r="D77" s="16"/>
      <c r="E77" s="16"/>
      <c r="F77" s="16"/>
      <c r="G77" s="16"/>
      <c r="H77" s="16"/>
      <c r="I77" s="16"/>
      <c r="J77" s="74">
        <f t="shared" si="4"/>
        <v>0</v>
      </c>
    </row>
    <row r="78" spans="2:10" ht="16" hidden="1" customHeight="1">
      <c r="B78" s="74" t="s">
        <v>94</v>
      </c>
      <c r="C78" s="16"/>
      <c r="D78" s="16"/>
      <c r="E78" s="16"/>
      <c r="F78" s="16"/>
      <c r="G78" s="16"/>
      <c r="H78" s="16"/>
      <c r="I78" s="16"/>
      <c r="J78" s="74">
        <f t="shared" si="4"/>
        <v>0</v>
      </c>
    </row>
    <row r="79" spans="2:10" ht="16" hidden="1" customHeight="1">
      <c r="B79" s="74" t="s">
        <v>7</v>
      </c>
      <c r="C79" s="75">
        <f>C78+C77+C76+C75+C74+C73+C72+C71+C70+C69+C68+C67+C66+C65</f>
        <v>0</v>
      </c>
      <c r="D79" s="75">
        <f t="shared" ref="D79:I79" si="5">D78+D77+D76+D75+D74+D73+D72+D71+D70+D69+D68+D67+D66+D65</f>
        <v>0</v>
      </c>
      <c r="E79" s="75">
        <f t="shared" si="5"/>
        <v>0</v>
      </c>
      <c r="F79" s="75">
        <f t="shared" si="5"/>
        <v>0</v>
      </c>
      <c r="G79" s="75">
        <f t="shared" si="5"/>
        <v>0</v>
      </c>
      <c r="H79" s="75">
        <f t="shared" si="5"/>
        <v>0</v>
      </c>
      <c r="I79" s="75">
        <f t="shared" si="5"/>
        <v>0</v>
      </c>
      <c r="J79" s="74">
        <f t="shared" si="4"/>
        <v>0</v>
      </c>
    </row>
    <row r="81" spans="2:19" s="2" customFormat="1">
      <c r="B81" s="2" t="s">
        <v>221</v>
      </c>
    </row>
    <row r="82" spans="2:19" ht="85">
      <c r="B82" s="167" t="s">
        <v>89</v>
      </c>
      <c r="C82" s="75" t="s">
        <v>10</v>
      </c>
      <c r="D82" s="75" t="s">
        <v>11</v>
      </c>
      <c r="E82" s="75" t="s">
        <v>12</v>
      </c>
      <c r="F82" s="75" t="s">
        <v>13</v>
      </c>
      <c r="G82" s="75" t="s">
        <v>16</v>
      </c>
      <c r="H82" s="75" t="s">
        <v>14</v>
      </c>
      <c r="I82" s="75" t="s">
        <v>15</v>
      </c>
      <c r="J82" s="24" t="s">
        <v>17</v>
      </c>
      <c r="K82" s="75" t="s">
        <v>18</v>
      </c>
      <c r="L82" s="75" t="s">
        <v>20</v>
      </c>
      <c r="M82" s="75" t="s">
        <v>19</v>
      </c>
      <c r="N82" s="75" t="s">
        <v>21</v>
      </c>
      <c r="O82" s="75" t="s">
        <v>22</v>
      </c>
      <c r="P82" s="75" t="s">
        <v>23</v>
      </c>
      <c r="Q82" s="75" t="s">
        <v>25</v>
      </c>
      <c r="R82" s="75" t="s">
        <v>24</v>
      </c>
      <c r="S82" s="165" t="s">
        <v>167</v>
      </c>
    </row>
    <row r="83" spans="2:19" ht="17">
      <c r="B83" s="168"/>
      <c r="C83" s="25" t="s">
        <v>95</v>
      </c>
      <c r="D83" s="25" t="s">
        <v>96</v>
      </c>
      <c r="E83" s="25" t="s">
        <v>97</v>
      </c>
      <c r="F83" s="25" t="s">
        <v>98</v>
      </c>
      <c r="G83" s="25" t="s">
        <v>99</v>
      </c>
      <c r="H83" s="25" t="s">
        <v>100</v>
      </c>
      <c r="I83" s="25" t="s">
        <v>101</v>
      </c>
      <c r="J83" s="25" t="s">
        <v>102</v>
      </c>
      <c r="K83" s="25" t="s">
        <v>103</v>
      </c>
      <c r="L83" s="25" t="s">
        <v>104</v>
      </c>
      <c r="M83" s="25" t="s">
        <v>105</v>
      </c>
      <c r="N83" s="25" t="s">
        <v>106</v>
      </c>
      <c r="O83" s="25" t="s">
        <v>107</v>
      </c>
      <c r="P83" s="25" t="s">
        <v>108</v>
      </c>
      <c r="Q83" s="25" t="s">
        <v>109</v>
      </c>
      <c r="R83" s="25" t="s">
        <v>110</v>
      </c>
      <c r="S83" s="166"/>
    </row>
    <row r="84" spans="2:19" ht="16" hidden="1" customHeight="1">
      <c r="B84" s="74" t="s">
        <v>88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>
        <f>SUM(C84:R84)</f>
        <v>0</v>
      </c>
    </row>
    <row r="85" spans="2:19" ht="16" hidden="1" customHeight="1">
      <c r="B85" s="74">
        <v>1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>
        <f>SUM(C85:R85)</f>
        <v>0</v>
      </c>
    </row>
    <row r="86" spans="2:19" ht="16" hidden="1" customHeight="1">
      <c r="B86" s="74">
        <v>2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>
        <f>SUM(C86:R86)</f>
        <v>0</v>
      </c>
    </row>
    <row r="87" spans="2:19" ht="16" hidden="1" customHeight="1">
      <c r="B87" s="74">
        <v>3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>
        <f t="shared" ref="S87:S98" si="6">SUM(C87:R87)</f>
        <v>0</v>
      </c>
    </row>
    <row r="88" spans="2:19" ht="16" hidden="1" customHeight="1">
      <c r="B88" s="74">
        <v>4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>
        <f t="shared" si="6"/>
        <v>0</v>
      </c>
    </row>
    <row r="89" spans="2:19" ht="16" hidden="1" customHeight="1">
      <c r="B89" s="74">
        <v>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>
        <f t="shared" si="6"/>
        <v>0</v>
      </c>
    </row>
    <row r="90" spans="2:19" ht="16" hidden="1" customHeight="1">
      <c r="B90" s="74">
        <v>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>
        <f t="shared" si="6"/>
        <v>0</v>
      </c>
    </row>
    <row r="91" spans="2:19" ht="16" hidden="1" customHeight="1">
      <c r="B91" s="74">
        <v>7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>
        <f t="shared" si="6"/>
        <v>0</v>
      </c>
    </row>
    <row r="92" spans="2:19" ht="16" hidden="1" customHeight="1">
      <c r="B92" s="74">
        <v>8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>
        <f t="shared" si="6"/>
        <v>0</v>
      </c>
    </row>
    <row r="93" spans="2:19" ht="16" hidden="1" customHeight="1">
      <c r="B93" s="74">
        <v>9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>
        <f t="shared" si="6"/>
        <v>0</v>
      </c>
    </row>
    <row r="94" spans="2:19" ht="16" hidden="1" customHeight="1">
      <c r="B94" s="74">
        <v>10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>
        <f t="shared" si="6"/>
        <v>0</v>
      </c>
    </row>
    <row r="95" spans="2:19" ht="16" hidden="1" customHeight="1">
      <c r="B95" s="74">
        <v>11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>
        <f t="shared" si="6"/>
        <v>0</v>
      </c>
    </row>
    <row r="96" spans="2:19">
      <c r="B96" s="74">
        <v>12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>
        <f t="shared" si="6"/>
        <v>0</v>
      </c>
    </row>
    <row r="97" spans="2:19">
      <c r="B97" s="74" t="s">
        <v>94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>
        <f t="shared" si="6"/>
        <v>0</v>
      </c>
    </row>
    <row r="98" spans="2:19">
      <c r="B98" s="74" t="s">
        <v>7</v>
      </c>
      <c r="C98" s="75">
        <f>C97+C96+C95+C94+C93+C92+C91+C90+C89+C88+C87+C86+C85+C84</f>
        <v>0</v>
      </c>
      <c r="D98" s="75">
        <f t="shared" ref="D98:R98" si="7">D97+D96+D95+D94+D93+D92+D91+D90+D89+D88+D87+D86+D85+D84</f>
        <v>0</v>
      </c>
      <c r="E98" s="75">
        <f t="shared" si="7"/>
        <v>0</v>
      </c>
      <c r="F98" s="75">
        <f t="shared" si="7"/>
        <v>0</v>
      </c>
      <c r="G98" s="75">
        <f t="shared" si="7"/>
        <v>0</v>
      </c>
      <c r="H98" s="75">
        <f t="shared" si="7"/>
        <v>0</v>
      </c>
      <c r="I98" s="75">
        <f t="shared" si="7"/>
        <v>0</v>
      </c>
      <c r="J98" s="75">
        <f t="shared" si="7"/>
        <v>0</v>
      </c>
      <c r="K98" s="75">
        <f t="shared" si="7"/>
        <v>0</v>
      </c>
      <c r="L98" s="75">
        <f t="shared" si="7"/>
        <v>0</v>
      </c>
      <c r="M98" s="75">
        <f t="shared" si="7"/>
        <v>0</v>
      </c>
      <c r="N98" s="75">
        <f t="shared" si="7"/>
        <v>0</v>
      </c>
      <c r="O98" s="75">
        <f t="shared" si="7"/>
        <v>0</v>
      </c>
      <c r="P98" s="75">
        <f t="shared" si="7"/>
        <v>0</v>
      </c>
      <c r="Q98" s="75">
        <f t="shared" si="7"/>
        <v>0</v>
      </c>
      <c r="R98" s="75">
        <f t="shared" si="7"/>
        <v>0</v>
      </c>
      <c r="S98" s="16">
        <f t="shared" si="6"/>
        <v>0</v>
      </c>
    </row>
    <row r="100" spans="2:19" s="2" customFormat="1">
      <c r="B100" s="9" t="s">
        <v>222</v>
      </c>
    </row>
    <row r="101" spans="2:19" ht="68" customHeight="1">
      <c r="B101" s="167" t="s">
        <v>89</v>
      </c>
      <c r="C101" s="75" t="s">
        <v>26</v>
      </c>
      <c r="D101" s="75" t="s">
        <v>27</v>
      </c>
      <c r="E101" s="75" t="s">
        <v>28</v>
      </c>
      <c r="F101" s="75" t="s">
        <v>29</v>
      </c>
      <c r="G101" s="75" t="s">
        <v>30</v>
      </c>
      <c r="H101" s="75" t="s">
        <v>31</v>
      </c>
      <c r="I101" s="75" t="s">
        <v>32</v>
      </c>
      <c r="J101" s="75" t="s">
        <v>33</v>
      </c>
      <c r="K101" s="75" t="s">
        <v>34</v>
      </c>
      <c r="L101" s="75" t="s">
        <v>35</v>
      </c>
      <c r="M101" s="75" t="s">
        <v>246</v>
      </c>
      <c r="N101" s="75" t="s">
        <v>247</v>
      </c>
      <c r="O101" s="75" t="s">
        <v>24</v>
      </c>
      <c r="P101" s="165" t="s">
        <v>167</v>
      </c>
    </row>
    <row r="102" spans="2:19" ht="19">
      <c r="B102" s="168"/>
      <c r="C102" s="28" t="s">
        <v>233</v>
      </c>
      <c r="D102" s="28" t="s">
        <v>234</v>
      </c>
      <c r="E102" s="28" t="s">
        <v>235</v>
      </c>
      <c r="F102" s="28" t="s">
        <v>236</v>
      </c>
      <c r="G102" s="28" t="s">
        <v>237</v>
      </c>
      <c r="H102" s="28" t="s">
        <v>238</v>
      </c>
      <c r="I102" s="28" t="s">
        <v>239</v>
      </c>
      <c r="J102" s="28" t="s">
        <v>240</v>
      </c>
      <c r="K102" s="28" t="s">
        <v>241</v>
      </c>
      <c r="L102" s="28" t="s">
        <v>242</v>
      </c>
      <c r="M102" s="28" t="s">
        <v>243</v>
      </c>
      <c r="N102" s="28" t="s">
        <v>244</v>
      </c>
      <c r="O102" s="28" t="s">
        <v>245</v>
      </c>
      <c r="P102" s="166"/>
    </row>
    <row r="103" spans="2:19" ht="16" hidden="1" customHeight="1">
      <c r="B103" s="74" t="s">
        <v>88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16">
        <f>SUM(E103:O103)</f>
        <v>0</v>
      </c>
    </row>
    <row r="104" spans="2:19" ht="16" hidden="1" customHeight="1">
      <c r="B104" s="74">
        <v>1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>
        <f t="shared" ref="N104:N117" si="8">SUM(C104:M104)</f>
        <v>0</v>
      </c>
    </row>
    <row r="105" spans="2:19" ht="16" hidden="1" customHeight="1">
      <c r="B105" s="74">
        <v>2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>
        <f>SUM(C105:O105)</f>
        <v>0</v>
      </c>
    </row>
    <row r="106" spans="2:19" ht="16" hidden="1" customHeight="1">
      <c r="B106" s="74">
        <v>3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>
        <f t="shared" si="8"/>
        <v>0</v>
      </c>
    </row>
    <row r="107" spans="2:19" ht="16" hidden="1" customHeight="1">
      <c r="B107" s="74">
        <v>4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>
        <f t="shared" si="8"/>
        <v>0</v>
      </c>
    </row>
    <row r="108" spans="2:19" ht="16" hidden="1" customHeight="1">
      <c r="B108" s="74">
        <v>5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>
        <f t="shared" si="8"/>
        <v>0</v>
      </c>
    </row>
    <row r="109" spans="2:19" ht="16" hidden="1" customHeight="1">
      <c r="B109" s="74">
        <v>6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>
        <f t="shared" si="8"/>
        <v>0</v>
      </c>
    </row>
    <row r="110" spans="2:19" ht="16" hidden="1" customHeight="1">
      <c r="B110" s="74">
        <v>7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>
        <f t="shared" si="8"/>
        <v>0</v>
      </c>
    </row>
    <row r="111" spans="2:19" ht="16" hidden="1" customHeight="1">
      <c r="B111" s="74">
        <v>8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>
        <f t="shared" si="8"/>
        <v>0</v>
      </c>
    </row>
    <row r="112" spans="2:19" ht="16" hidden="1" customHeight="1">
      <c r="B112" s="74">
        <v>9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>
        <f t="shared" si="8"/>
        <v>0</v>
      </c>
    </row>
    <row r="113" spans="2:16" ht="16" hidden="1" customHeight="1">
      <c r="B113" s="74">
        <v>10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>
        <f t="shared" si="8"/>
        <v>0</v>
      </c>
    </row>
    <row r="114" spans="2:16" ht="16" hidden="1" customHeight="1">
      <c r="B114" s="74">
        <v>11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>
        <f t="shared" si="8"/>
        <v>0</v>
      </c>
    </row>
    <row r="115" spans="2:16">
      <c r="B115" s="74">
        <v>12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>
        <f>SUM(C115:O115)</f>
        <v>0</v>
      </c>
    </row>
    <row r="116" spans="2:16" ht="16" hidden="1" customHeight="1">
      <c r="B116" s="74" t="s">
        <v>94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>
        <f t="shared" si="8"/>
        <v>0</v>
      </c>
    </row>
    <row r="117" spans="2:16" ht="16" hidden="1" customHeight="1">
      <c r="B117" s="74" t="s">
        <v>7</v>
      </c>
      <c r="C117" s="75">
        <f>C116+C115+C114+C113+C112+C111+C110+C109+C108+C107+C106+C105+C104+C103</f>
        <v>0</v>
      </c>
      <c r="D117" s="75">
        <f t="shared" ref="D117:M117" si="9">D116+D115+D114+D113+D112+D111+D110+D109+D108+D107+D106+D105+D104+D103</f>
        <v>0</v>
      </c>
      <c r="E117" s="75">
        <f t="shared" si="9"/>
        <v>0</v>
      </c>
      <c r="F117" s="75">
        <f t="shared" si="9"/>
        <v>0</v>
      </c>
      <c r="G117" s="75">
        <f t="shared" si="9"/>
        <v>0</v>
      </c>
      <c r="H117" s="75">
        <f t="shared" si="9"/>
        <v>0</v>
      </c>
      <c r="I117" s="75">
        <f t="shared" si="9"/>
        <v>0</v>
      </c>
      <c r="J117" s="75">
        <f t="shared" si="9"/>
        <v>0</v>
      </c>
      <c r="K117" s="75">
        <f t="shared" si="9"/>
        <v>0</v>
      </c>
      <c r="L117" s="75">
        <f t="shared" si="9"/>
        <v>0</v>
      </c>
      <c r="M117" s="75">
        <f t="shared" si="9"/>
        <v>0</v>
      </c>
      <c r="N117" s="16">
        <f t="shared" si="8"/>
        <v>0</v>
      </c>
    </row>
    <row r="120" spans="2:16" s="2" customFormat="1">
      <c r="B120" s="10" t="s">
        <v>223</v>
      </c>
    </row>
    <row r="121" spans="2:16" ht="77.5" customHeight="1">
      <c r="B121" s="139" t="s">
        <v>89</v>
      </c>
      <c r="C121" s="76" t="s">
        <v>8</v>
      </c>
      <c r="D121" s="76" t="s">
        <v>9</v>
      </c>
      <c r="E121" s="75" t="s">
        <v>167</v>
      </c>
    </row>
    <row r="122" spans="2:16" ht="16" hidden="1" customHeight="1">
      <c r="B122" s="74" t="s">
        <v>88</v>
      </c>
      <c r="C122" s="74"/>
      <c r="D122" s="74"/>
      <c r="E122" s="74">
        <f>D122+C122</f>
        <v>0</v>
      </c>
    </row>
    <row r="123" spans="2:16" ht="16" hidden="1" customHeight="1">
      <c r="B123" s="74">
        <v>1</v>
      </c>
      <c r="C123" s="74"/>
      <c r="D123" s="74"/>
      <c r="E123" s="74">
        <f t="shared" ref="E123:E136" si="10">D123+C123</f>
        <v>0</v>
      </c>
    </row>
    <row r="124" spans="2:16" ht="16" hidden="1" customHeight="1">
      <c r="B124" s="74">
        <v>2</v>
      </c>
      <c r="C124" s="74"/>
      <c r="D124" s="74"/>
      <c r="E124" s="74">
        <f>SUM(C124:D124)</f>
        <v>0</v>
      </c>
    </row>
    <row r="125" spans="2:16" ht="16" hidden="1" customHeight="1">
      <c r="B125" s="74">
        <v>3</v>
      </c>
      <c r="C125" s="74"/>
      <c r="D125" s="74"/>
      <c r="E125" s="74">
        <f t="shared" si="10"/>
        <v>0</v>
      </c>
    </row>
    <row r="126" spans="2:16" ht="16" hidden="1" customHeight="1">
      <c r="B126" s="74">
        <v>4</v>
      </c>
      <c r="C126" s="74"/>
      <c r="D126" s="74"/>
      <c r="E126" s="74">
        <f t="shared" si="10"/>
        <v>0</v>
      </c>
    </row>
    <row r="127" spans="2:16" ht="16" hidden="1" customHeight="1">
      <c r="B127" s="74">
        <v>5</v>
      </c>
      <c r="C127" s="74"/>
      <c r="D127" s="74"/>
      <c r="E127" s="74">
        <f t="shared" si="10"/>
        <v>0</v>
      </c>
    </row>
    <row r="128" spans="2:16" ht="16" hidden="1" customHeight="1">
      <c r="B128" s="74">
        <v>6</v>
      </c>
      <c r="C128" s="74"/>
      <c r="D128" s="74"/>
      <c r="E128" s="74">
        <f t="shared" si="10"/>
        <v>0</v>
      </c>
    </row>
    <row r="129" spans="2:14" ht="16" hidden="1" customHeight="1">
      <c r="B129" s="74">
        <v>7</v>
      </c>
      <c r="C129" s="74"/>
      <c r="D129" s="74"/>
      <c r="E129" s="74">
        <f t="shared" si="10"/>
        <v>0</v>
      </c>
    </row>
    <row r="130" spans="2:14" ht="16" hidden="1" customHeight="1">
      <c r="B130" s="74">
        <v>8</v>
      </c>
      <c r="C130" s="74"/>
      <c r="D130" s="74"/>
      <c r="E130" s="74">
        <f t="shared" si="10"/>
        <v>0</v>
      </c>
    </row>
    <row r="131" spans="2:14" ht="16" hidden="1" customHeight="1">
      <c r="B131" s="74">
        <v>9</v>
      </c>
      <c r="C131" s="74"/>
      <c r="D131" s="74"/>
      <c r="E131" s="74">
        <f t="shared" si="10"/>
        <v>0</v>
      </c>
    </row>
    <row r="132" spans="2:14" ht="16" hidden="1" customHeight="1">
      <c r="B132" s="74">
        <v>10</v>
      </c>
      <c r="C132" s="74"/>
      <c r="D132" s="74"/>
      <c r="E132" s="74">
        <f t="shared" si="10"/>
        <v>0</v>
      </c>
    </row>
    <row r="133" spans="2:14" ht="16" hidden="1" customHeight="1">
      <c r="B133" s="74">
        <v>11</v>
      </c>
      <c r="C133" s="74"/>
      <c r="D133" s="74"/>
      <c r="E133" s="74">
        <f t="shared" si="10"/>
        <v>0</v>
      </c>
    </row>
    <row r="134" spans="2:14">
      <c r="B134" s="74">
        <v>12</v>
      </c>
      <c r="C134" s="74"/>
      <c r="D134" s="74"/>
      <c r="E134" s="74">
        <f t="shared" si="10"/>
        <v>0</v>
      </c>
    </row>
    <row r="135" spans="2:14" ht="16" hidden="1" customHeight="1">
      <c r="B135" s="74" t="s">
        <v>94</v>
      </c>
      <c r="C135" s="74"/>
      <c r="D135" s="74"/>
      <c r="E135" s="74">
        <f t="shared" si="10"/>
        <v>0</v>
      </c>
    </row>
    <row r="136" spans="2:14" ht="16" hidden="1" customHeight="1">
      <c r="B136" s="74" t="s">
        <v>7</v>
      </c>
      <c r="C136" s="75">
        <f>C135+C134+C133+C132+C131+C130+C129+C128+C127+C126+C125+C124+C123+C122</f>
        <v>0</v>
      </c>
      <c r="D136" s="75">
        <f>D135+D134+D133+D132+D131+D130+D129+D128+D127+D126+D125+D124+D123+D122</f>
        <v>0</v>
      </c>
      <c r="E136" s="74">
        <f t="shared" si="10"/>
        <v>0</v>
      </c>
    </row>
    <row r="138" spans="2:14" s="2" customFormat="1">
      <c r="B138" s="9" t="s">
        <v>224</v>
      </c>
    </row>
    <row r="139" spans="2:14" s="6" customFormat="1" ht="108.5" customHeight="1">
      <c r="B139" s="167" t="s">
        <v>89</v>
      </c>
      <c r="C139" s="75" t="s">
        <v>36</v>
      </c>
      <c r="D139" s="75" t="s">
        <v>37</v>
      </c>
      <c r="E139" s="75" t="s">
        <v>38</v>
      </c>
      <c r="F139" s="75" t="s">
        <v>39</v>
      </c>
      <c r="G139" s="75" t="s">
        <v>40</v>
      </c>
      <c r="H139" s="75" t="s">
        <v>41</v>
      </c>
      <c r="I139" s="75" t="s">
        <v>42</v>
      </c>
      <c r="J139" s="75" t="s">
        <v>43</v>
      </c>
      <c r="K139" s="75" t="s">
        <v>44</v>
      </c>
      <c r="L139" s="75" t="s">
        <v>248</v>
      </c>
      <c r="M139" s="165" t="s">
        <v>167</v>
      </c>
      <c r="N139" s="7"/>
    </row>
    <row r="140" spans="2:14" s="6" customFormat="1" ht="19">
      <c r="B140" s="168"/>
      <c r="C140" s="28" t="s">
        <v>120</v>
      </c>
      <c r="D140" s="28" t="s">
        <v>121</v>
      </c>
      <c r="E140" s="28" t="s">
        <v>122</v>
      </c>
      <c r="F140" s="28" t="s">
        <v>123</v>
      </c>
      <c r="G140" s="28" t="s">
        <v>124</v>
      </c>
      <c r="H140" s="28" t="s">
        <v>125</v>
      </c>
      <c r="I140" s="28" t="s">
        <v>126</v>
      </c>
      <c r="J140" s="28" t="s">
        <v>127</v>
      </c>
      <c r="K140" s="28" t="s">
        <v>128</v>
      </c>
      <c r="L140" s="28" t="s">
        <v>129</v>
      </c>
      <c r="M140" s="166"/>
      <c r="N140" s="7"/>
    </row>
    <row r="141" spans="2:14" ht="16" hidden="1" customHeight="1">
      <c r="B141" s="74" t="s">
        <v>88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>
        <f>SUM(C141:L141)</f>
        <v>0</v>
      </c>
    </row>
    <row r="142" spans="2:14" ht="16" hidden="1" customHeight="1">
      <c r="B142" s="74">
        <v>1</v>
      </c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>
        <f t="shared" ref="M142:M155" si="11">SUM(C142:L142)</f>
        <v>0</v>
      </c>
    </row>
    <row r="143" spans="2:14" ht="16" hidden="1" customHeight="1">
      <c r="B143" s="74">
        <v>2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>
        <f>SUM(C143:L143)</f>
        <v>0</v>
      </c>
    </row>
    <row r="144" spans="2:14" ht="16" hidden="1" customHeight="1">
      <c r="B144" s="74">
        <v>3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>
        <f t="shared" si="11"/>
        <v>0</v>
      </c>
    </row>
    <row r="145" spans="2:15" ht="16" hidden="1" customHeight="1">
      <c r="B145" s="74">
        <v>4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>
        <f t="shared" si="11"/>
        <v>0</v>
      </c>
    </row>
    <row r="146" spans="2:15" ht="16" hidden="1" customHeight="1">
      <c r="B146" s="74">
        <v>5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>
        <f t="shared" si="11"/>
        <v>0</v>
      </c>
    </row>
    <row r="147" spans="2:15" ht="16" hidden="1" customHeight="1">
      <c r="B147" s="74">
        <v>6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>
        <f t="shared" si="11"/>
        <v>0</v>
      </c>
    </row>
    <row r="148" spans="2:15" ht="16" hidden="1" customHeight="1">
      <c r="B148" s="74">
        <v>7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>
        <f t="shared" si="11"/>
        <v>0</v>
      </c>
    </row>
    <row r="149" spans="2:15" ht="16" hidden="1" customHeight="1">
      <c r="B149" s="74">
        <v>8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>
        <f t="shared" si="11"/>
        <v>0</v>
      </c>
    </row>
    <row r="150" spans="2:15" ht="16" hidden="1" customHeight="1">
      <c r="B150" s="74">
        <v>9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>
        <f t="shared" si="11"/>
        <v>0</v>
      </c>
    </row>
    <row r="151" spans="2:15" ht="16" hidden="1" customHeight="1">
      <c r="B151" s="74">
        <v>10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>
        <f t="shared" si="11"/>
        <v>0</v>
      </c>
    </row>
    <row r="152" spans="2:15" ht="16" hidden="1" customHeight="1">
      <c r="B152" s="74">
        <v>11</v>
      </c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>
        <f t="shared" si="11"/>
        <v>0</v>
      </c>
    </row>
    <row r="153" spans="2:15">
      <c r="B153" s="74">
        <v>12</v>
      </c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>
        <f>SUM(C153:L153)</f>
        <v>0</v>
      </c>
    </row>
    <row r="154" spans="2:15" ht="16" hidden="1" customHeight="1">
      <c r="B154" s="74" t="s">
        <v>94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>
        <f t="shared" si="11"/>
        <v>0</v>
      </c>
    </row>
    <row r="155" spans="2:15" s="2" customFormat="1" ht="16" hidden="1" customHeight="1">
      <c r="B155" s="74" t="s">
        <v>7</v>
      </c>
      <c r="C155" s="75">
        <f>C154+C153+C152+C151+C150+C149+C148+C147+C146+C145+C144+C143+C142+C141</f>
        <v>0</v>
      </c>
      <c r="D155" s="75">
        <f t="shared" ref="D155:L155" si="12">D154+D153+D152+D151+D150+D149+D148+D147+D146+D145+D144+D143+D142+D141</f>
        <v>0</v>
      </c>
      <c r="E155" s="75">
        <f t="shared" si="12"/>
        <v>0</v>
      </c>
      <c r="F155" s="75">
        <f t="shared" si="12"/>
        <v>0</v>
      </c>
      <c r="G155" s="75">
        <f t="shared" si="12"/>
        <v>0</v>
      </c>
      <c r="H155" s="75">
        <f t="shared" si="12"/>
        <v>0</v>
      </c>
      <c r="I155" s="75">
        <f t="shared" si="12"/>
        <v>0</v>
      </c>
      <c r="J155" s="75">
        <f t="shared" si="12"/>
        <v>0</v>
      </c>
      <c r="K155" s="75">
        <f t="shared" si="12"/>
        <v>0</v>
      </c>
      <c r="L155" s="75">
        <f t="shared" si="12"/>
        <v>0</v>
      </c>
      <c r="M155" s="16">
        <f t="shared" si="11"/>
        <v>0</v>
      </c>
    </row>
    <row r="156" spans="2:15" s="2" customFormat="1">
      <c r="B156" s="17"/>
      <c r="C156" s="12"/>
      <c r="D156" s="12"/>
      <c r="E156" s="20"/>
    </row>
    <row r="157" spans="2:15" s="2" customFormat="1">
      <c r="B157" s="9" t="s">
        <v>225</v>
      </c>
      <c r="C157" s="12"/>
      <c r="D157" s="12"/>
      <c r="E157" s="20"/>
    </row>
    <row r="158" spans="2:15" ht="57" customHeight="1">
      <c r="B158" s="167" t="s">
        <v>89</v>
      </c>
      <c r="C158" s="75" t="s">
        <v>45</v>
      </c>
      <c r="D158" s="75" t="s">
        <v>46</v>
      </c>
      <c r="E158" s="75" t="s">
        <v>47</v>
      </c>
      <c r="F158" s="75" t="s">
        <v>50</v>
      </c>
      <c r="G158" s="23" t="s">
        <v>26</v>
      </c>
      <c r="H158" s="23" t="s">
        <v>51</v>
      </c>
      <c r="I158" s="23" t="s">
        <v>52</v>
      </c>
      <c r="J158" s="23" t="s">
        <v>53</v>
      </c>
      <c r="K158" s="23" t="s">
        <v>54</v>
      </c>
      <c r="L158" s="23" t="s">
        <v>250</v>
      </c>
      <c r="M158" s="23" t="s">
        <v>251</v>
      </c>
      <c r="N158" s="23" t="s">
        <v>229</v>
      </c>
      <c r="O158" s="165" t="s">
        <v>167</v>
      </c>
    </row>
    <row r="159" spans="2:15" ht="16" customHeight="1">
      <c r="B159" s="168"/>
      <c r="C159" s="28" t="s">
        <v>130</v>
      </c>
      <c r="D159" s="28" t="s">
        <v>131</v>
      </c>
      <c r="E159" s="28" t="s">
        <v>132</v>
      </c>
      <c r="F159" s="28" t="s">
        <v>133</v>
      </c>
      <c r="G159" s="28" t="s">
        <v>134</v>
      </c>
      <c r="H159" s="28" t="s">
        <v>135</v>
      </c>
      <c r="I159" s="28" t="s">
        <v>136</v>
      </c>
      <c r="J159" s="28" t="s">
        <v>137</v>
      </c>
      <c r="K159" s="28" t="s">
        <v>138</v>
      </c>
      <c r="L159" s="28" t="s">
        <v>139</v>
      </c>
      <c r="M159" s="28" t="s">
        <v>227</v>
      </c>
      <c r="N159" s="28" t="s">
        <v>249</v>
      </c>
      <c r="O159" s="166"/>
    </row>
    <row r="160" spans="2:15" ht="16" hidden="1" customHeight="1">
      <c r="B160" s="74" t="s">
        <v>88</v>
      </c>
      <c r="C160" s="75"/>
      <c r="D160" s="75"/>
      <c r="E160" s="75"/>
      <c r="F160" s="74"/>
      <c r="G160" s="74"/>
      <c r="H160" s="74"/>
      <c r="I160" s="74"/>
      <c r="J160" s="74"/>
      <c r="K160" s="74"/>
      <c r="L160" s="74"/>
      <c r="M160" s="74"/>
      <c r="N160" s="74"/>
      <c r="O160" s="74">
        <f>SUM(E160:N160)</f>
        <v>0</v>
      </c>
    </row>
    <row r="161" spans="2:15" ht="16" hidden="1" customHeight="1">
      <c r="B161" s="74">
        <v>1</v>
      </c>
      <c r="C161" s="75"/>
      <c r="D161" s="75"/>
      <c r="E161" s="75"/>
      <c r="F161" s="74"/>
      <c r="G161" s="74"/>
      <c r="H161" s="74"/>
      <c r="I161" s="74"/>
      <c r="J161" s="74"/>
      <c r="K161" s="74"/>
      <c r="L161" s="74"/>
      <c r="M161" s="74"/>
      <c r="N161" s="74">
        <f t="shared" ref="N161:N174" si="13">SUM(D161:M161)</f>
        <v>0</v>
      </c>
    </row>
    <row r="162" spans="2:15" ht="16" hidden="1" customHeight="1">
      <c r="B162" s="74">
        <v>2</v>
      </c>
      <c r="C162" s="75"/>
      <c r="D162" s="75"/>
      <c r="E162" s="75"/>
      <c r="F162" s="74"/>
      <c r="G162" s="74"/>
      <c r="H162" s="74"/>
      <c r="I162" s="74"/>
      <c r="J162" s="74"/>
      <c r="K162" s="74"/>
      <c r="L162" s="74"/>
      <c r="M162" s="74"/>
      <c r="N162" s="74"/>
      <c r="O162" s="74">
        <f>SUM(C162:N162)</f>
        <v>0</v>
      </c>
    </row>
    <row r="163" spans="2:15" ht="16" hidden="1" customHeight="1">
      <c r="B163" s="74">
        <v>3</v>
      </c>
      <c r="C163" s="75"/>
      <c r="D163" s="75"/>
      <c r="E163" s="75"/>
      <c r="F163" s="74"/>
      <c r="G163" s="74"/>
      <c r="H163" s="74"/>
      <c r="I163" s="74"/>
      <c r="J163" s="74"/>
      <c r="K163" s="74"/>
      <c r="L163" s="74"/>
      <c r="M163" s="74"/>
      <c r="N163" s="74">
        <f t="shared" si="13"/>
        <v>0</v>
      </c>
    </row>
    <row r="164" spans="2:15" ht="16" hidden="1" customHeight="1">
      <c r="B164" s="74">
        <v>4</v>
      </c>
      <c r="C164" s="75"/>
      <c r="D164" s="75"/>
      <c r="E164" s="75"/>
      <c r="F164" s="74"/>
      <c r="G164" s="74"/>
      <c r="H164" s="74"/>
      <c r="I164" s="74"/>
      <c r="J164" s="74"/>
      <c r="K164" s="74"/>
      <c r="L164" s="74"/>
      <c r="M164" s="74"/>
      <c r="N164" s="74">
        <f t="shared" si="13"/>
        <v>0</v>
      </c>
    </row>
    <row r="165" spans="2:15" ht="16" hidden="1" customHeight="1">
      <c r="B165" s="74">
        <v>5</v>
      </c>
      <c r="C165" s="75"/>
      <c r="D165" s="75"/>
      <c r="E165" s="75"/>
      <c r="F165" s="74"/>
      <c r="G165" s="74"/>
      <c r="H165" s="74"/>
      <c r="I165" s="74"/>
      <c r="J165" s="74"/>
      <c r="K165" s="74"/>
      <c r="L165" s="74"/>
      <c r="M165" s="74"/>
      <c r="N165" s="74">
        <f t="shared" si="13"/>
        <v>0</v>
      </c>
    </row>
    <row r="166" spans="2:15" ht="16" hidden="1" customHeight="1">
      <c r="B166" s="74">
        <v>6</v>
      </c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>
        <f t="shared" si="13"/>
        <v>0</v>
      </c>
    </row>
    <row r="167" spans="2:15" ht="16" hidden="1" customHeight="1">
      <c r="B167" s="74">
        <v>7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>
        <f t="shared" si="13"/>
        <v>0</v>
      </c>
    </row>
    <row r="168" spans="2:15" ht="16" hidden="1" customHeight="1">
      <c r="B168" s="74">
        <v>8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>
        <f t="shared" si="13"/>
        <v>0</v>
      </c>
    </row>
    <row r="169" spans="2:15" ht="16" hidden="1" customHeight="1">
      <c r="B169" s="74">
        <v>9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>
        <f t="shared" si="13"/>
        <v>0</v>
      </c>
    </row>
    <row r="170" spans="2:15" ht="16" hidden="1" customHeight="1">
      <c r="B170" s="74">
        <v>10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>
        <f t="shared" si="13"/>
        <v>0</v>
      </c>
    </row>
    <row r="171" spans="2:15" ht="16" hidden="1" customHeight="1">
      <c r="B171" s="74">
        <v>11</v>
      </c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>
        <f t="shared" si="13"/>
        <v>0</v>
      </c>
    </row>
    <row r="172" spans="2:15">
      <c r="B172" s="74">
        <v>12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>
        <f>SUM(C172:N172)</f>
        <v>0</v>
      </c>
    </row>
    <row r="173" spans="2:15" ht="16" hidden="1" customHeight="1">
      <c r="B173" s="74" t="s">
        <v>94</v>
      </c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>
        <f t="shared" si="13"/>
        <v>0</v>
      </c>
    </row>
    <row r="174" spans="2:15" ht="16" hidden="1" customHeight="1">
      <c r="B174" s="74" t="s">
        <v>7</v>
      </c>
      <c r="C174" s="75">
        <f>SUM(C160:C173)</f>
        <v>0</v>
      </c>
      <c r="D174" s="75">
        <f t="shared" ref="D174:M174" si="14">SUM(D160:D173)</f>
        <v>0</v>
      </c>
      <c r="E174" s="75">
        <f t="shared" si="14"/>
        <v>0</v>
      </c>
      <c r="F174" s="75">
        <f t="shared" si="14"/>
        <v>0</v>
      </c>
      <c r="G174" s="75">
        <f t="shared" si="14"/>
        <v>0</v>
      </c>
      <c r="H174" s="75">
        <f t="shared" si="14"/>
        <v>0</v>
      </c>
      <c r="I174" s="75">
        <f t="shared" si="14"/>
        <v>0</v>
      </c>
      <c r="J174" s="75">
        <f t="shared" si="14"/>
        <v>0</v>
      </c>
      <c r="K174" s="75">
        <f t="shared" si="14"/>
        <v>0</v>
      </c>
      <c r="L174" s="75">
        <f t="shared" si="14"/>
        <v>0</v>
      </c>
      <c r="M174" s="75">
        <f t="shared" si="14"/>
        <v>0</v>
      </c>
      <c r="N174" s="74">
        <f t="shared" si="13"/>
        <v>0</v>
      </c>
    </row>
    <row r="176" spans="2:15" s="2" customFormat="1" ht="14.5" customHeight="1">
      <c r="B176" s="47" t="s">
        <v>226</v>
      </c>
      <c r="C176" s="11"/>
      <c r="D176" s="11"/>
      <c r="E176" s="11"/>
      <c r="F176" s="11"/>
      <c r="G176" s="11"/>
      <c r="H176" s="11"/>
    </row>
    <row r="177" spans="2:36" ht="240.5" customHeight="1">
      <c r="B177" s="167" t="s">
        <v>89</v>
      </c>
      <c r="C177" s="75" t="s">
        <v>57</v>
      </c>
      <c r="D177" s="75" t="s">
        <v>252</v>
      </c>
      <c r="E177" s="75" t="s">
        <v>58</v>
      </c>
      <c r="F177" s="75" t="s">
        <v>59</v>
      </c>
      <c r="G177" s="75" t="s">
        <v>61</v>
      </c>
      <c r="H177" s="75" t="s">
        <v>62</v>
      </c>
      <c r="I177" s="75" t="s">
        <v>66</v>
      </c>
      <c r="J177" s="75" t="s">
        <v>67</v>
      </c>
      <c r="K177" s="75" t="s">
        <v>68</v>
      </c>
      <c r="L177" s="75" t="s">
        <v>69</v>
      </c>
      <c r="M177" s="75" t="s">
        <v>70</v>
      </c>
      <c r="N177" s="75" t="s">
        <v>71</v>
      </c>
      <c r="O177" s="75" t="s">
        <v>72</v>
      </c>
      <c r="P177" s="75" t="s">
        <v>73</v>
      </c>
      <c r="Q177" s="75" t="s">
        <v>74</v>
      </c>
      <c r="R177" s="75" t="s">
        <v>253</v>
      </c>
      <c r="S177" s="75" t="s">
        <v>254</v>
      </c>
      <c r="T177" s="75" t="s">
        <v>255</v>
      </c>
      <c r="U177" s="75" t="s">
        <v>75</v>
      </c>
      <c r="V177" s="75" t="s">
        <v>76</v>
      </c>
      <c r="W177" s="75" t="s">
        <v>77</v>
      </c>
      <c r="X177" s="75" t="s">
        <v>256</v>
      </c>
      <c r="Y177" s="75" t="s">
        <v>78</v>
      </c>
      <c r="Z177" s="75" t="s">
        <v>80</v>
      </c>
      <c r="AA177" s="75" t="s">
        <v>83</v>
      </c>
      <c r="AB177" s="75" t="s">
        <v>84</v>
      </c>
      <c r="AC177" s="75" t="s">
        <v>79</v>
      </c>
      <c r="AD177" s="75" t="s">
        <v>81</v>
      </c>
      <c r="AE177" s="75" t="s">
        <v>257</v>
      </c>
      <c r="AF177" s="75" t="s">
        <v>82</v>
      </c>
      <c r="AG177" s="75" t="s">
        <v>85</v>
      </c>
      <c r="AH177" s="75" t="s">
        <v>258</v>
      </c>
      <c r="AI177" s="75" t="s">
        <v>259</v>
      </c>
      <c r="AJ177" s="165" t="s">
        <v>167</v>
      </c>
    </row>
    <row r="178" spans="2:36" ht="16.5" customHeight="1">
      <c r="B178" s="168"/>
      <c r="C178" s="28" t="s">
        <v>260</v>
      </c>
      <c r="D178" s="28" t="s">
        <v>261</v>
      </c>
      <c r="E178" s="28" t="s">
        <v>262</v>
      </c>
      <c r="F178" s="28" t="s">
        <v>263</v>
      </c>
      <c r="G178" s="28" t="s">
        <v>264</v>
      </c>
      <c r="H178" s="28" t="s">
        <v>265</v>
      </c>
      <c r="I178" s="28" t="s">
        <v>266</v>
      </c>
      <c r="J178" s="28" t="s">
        <v>267</v>
      </c>
      <c r="K178" s="28" t="s">
        <v>268</v>
      </c>
      <c r="L178" s="28" t="s">
        <v>269</v>
      </c>
      <c r="M178" s="28" t="s">
        <v>270</v>
      </c>
      <c r="N178" s="28" t="s">
        <v>271</v>
      </c>
      <c r="O178" s="28" t="s">
        <v>272</v>
      </c>
      <c r="P178" s="28" t="s">
        <v>273</v>
      </c>
      <c r="Q178" s="28" t="s">
        <v>274</v>
      </c>
      <c r="R178" s="28" t="s">
        <v>275</v>
      </c>
      <c r="S178" s="28" t="s">
        <v>276</v>
      </c>
      <c r="T178" s="28" t="s">
        <v>277</v>
      </c>
      <c r="U178" s="28" t="s">
        <v>278</v>
      </c>
      <c r="V178" s="28" t="s">
        <v>279</v>
      </c>
      <c r="W178" s="28" t="s">
        <v>280</v>
      </c>
      <c r="X178" s="28" t="s">
        <v>281</v>
      </c>
      <c r="Y178" s="28" t="s">
        <v>282</v>
      </c>
      <c r="Z178" s="28" t="s">
        <v>283</v>
      </c>
      <c r="AA178" s="28" t="s">
        <v>284</v>
      </c>
      <c r="AB178" s="28" t="s">
        <v>285</v>
      </c>
      <c r="AC178" s="28" t="s">
        <v>286</v>
      </c>
      <c r="AD178" s="28" t="s">
        <v>287</v>
      </c>
      <c r="AE178" s="28" t="s">
        <v>288</v>
      </c>
      <c r="AF178" s="28" t="s">
        <v>289</v>
      </c>
      <c r="AG178" s="28" t="s">
        <v>290</v>
      </c>
      <c r="AH178" s="28" t="s">
        <v>291</v>
      </c>
      <c r="AI178" s="28" t="s">
        <v>292</v>
      </c>
      <c r="AJ178" s="166"/>
    </row>
    <row r="179" spans="2:36" ht="16" hidden="1" customHeight="1">
      <c r="B179" s="74" t="s">
        <v>88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>
        <f>(SUM(C179:AI179))</f>
        <v>0</v>
      </c>
    </row>
    <row r="180" spans="2:36" ht="16" hidden="1" customHeight="1">
      <c r="B180" s="74">
        <v>1</v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>
        <f t="shared" ref="AJ180:AJ193" si="15">(SUM(C180:AI180))</f>
        <v>0</v>
      </c>
    </row>
    <row r="181" spans="2:36" ht="16" hidden="1" customHeight="1">
      <c r="B181" s="74">
        <v>2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>
        <f>SUM(C181:AI181)</f>
        <v>0</v>
      </c>
    </row>
    <row r="182" spans="2:36" ht="16" hidden="1" customHeight="1">
      <c r="B182" s="74">
        <v>3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>
        <f t="shared" si="15"/>
        <v>0</v>
      </c>
    </row>
    <row r="183" spans="2:36" ht="16" hidden="1" customHeight="1">
      <c r="B183" s="74">
        <v>4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>
        <f t="shared" si="15"/>
        <v>0</v>
      </c>
    </row>
    <row r="184" spans="2:36" ht="16" hidden="1" customHeight="1">
      <c r="B184" s="74">
        <v>5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>
        <f t="shared" si="15"/>
        <v>0</v>
      </c>
    </row>
    <row r="185" spans="2:36" ht="16" hidden="1" customHeight="1">
      <c r="B185" s="74">
        <v>6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>
        <f t="shared" si="15"/>
        <v>0</v>
      </c>
    </row>
    <row r="186" spans="2:36" ht="16" hidden="1" customHeight="1">
      <c r="B186" s="74">
        <v>7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>
        <f t="shared" si="15"/>
        <v>0</v>
      </c>
    </row>
    <row r="187" spans="2:36" ht="16" hidden="1" customHeight="1">
      <c r="B187" s="74">
        <v>8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>
        <f t="shared" si="15"/>
        <v>0</v>
      </c>
    </row>
    <row r="188" spans="2:36" ht="16" hidden="1" customHeight="1">
      <c r="B188" s="74">
        <v>9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>
        <f t="shared" si="15"/>
        <v>0</v>
      </c>
    </row>
    <row r="189" spans="2:36" ht="16" hidden="1" customHeight="1">
      <c r="B189" s="74">
        <v>10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>
        <f t="shared" si="15"/>
        <v>0</v>
      </c>
    </row>
    <row r="190" spans="2:36" ht="16" hidden="1" customHeight="1">
      <c r="B190" s="74">
        <v>11</v>
      </c>
      <c r="C190" s="22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>
        <f t="shared" si="15"/>
        <v>0</v>
      </c>
    </row>
    <row r="191" spans="2:36">
      <c r="B191" s="74">
        <v>12</v>
      </c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>
        <f t="shared" si="15"/>
        <v>0</v>
      </c>
    </row>
    <row r="192" spans="2:36" ht="16" hidden="1" customHeight="1">
      <c r="B192" s="74" t="s">
        <v>94</v>
      </c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>
        <f t="shared" si="15"/>
        <v>0</v>
      </c>
    </row>
    <row r="193" spans="2:36" ht="16" hidden="1" customHeight="1">
      <c r="B193" s="74" t="s">
        <v>7</v>
      </c>
      <c r="C193" s="75">
        <f>C192+C191+C190+C189+C188+C187+C186+C185+C184+C183+C182+C181+C180+C179</f>
        <v>0</v>
      </c>
      <c r="D193" s="75">
        <f t="shared" ref="D193:AI193" si="16">D192+D191+D190+D189+D188+D187+D186+D185+D184+D183+D182+D181+D180+D179</f>
        <v>0</v>
      </c>
      <c r="E193" s="75">
        <f t="shared" si="16"/>
        <v>0</v>
      </c>
      <c r="F193" s="75">
        <f t="shared" si="16"/>
        <v>0</v>
      </c>
      <c r="G193" s="75">
        <f t="shared" si="16"/>
        <v>0</v>
      </c>
      <c r="H193" s="75">
        <f t="shared" si="16"/>
        <v>0</v>
      </c>
      <c r="I193" s="75">
        <f t="shared" si="16"/>
        <v>0</v>
      </c>
      <c r="J193" s="75">
        <f t="shared" si="16"/>
        <v>0</v>
      </c>
      <c r="K193" s="75">
        <f t="shared" si="16"/>
        <v>0</v>
      </c>
      <c r="L193" s="75">
        <f t="shared" si="16"/>
        <v>0</v>
      </c>
      <c r="M193" s="75">
        <f t="shared" si="16"/>
        <v>0</v>
      </c>
      <c r="N193" s="75">
        <f t="shared" si="16"/>
        <v>0</v>
      </c>
      <c r="O193" s="75">
        <f t="shared" si="16"/>
        <v>0</v>
      </c>
      <c r="P193" s="75">
        <f t="shared" si="16"/>
        <v>0</v>
      </c>
      <c r="Q193" s="75">
        <f t="shared" si="16"/>
        <v>0</v>
      </c>
      <c r="R193" s="75">
        <f t="shared" si="16"/>
        <v>0</v>
      </c>
      <c r="S193" s="75">
        <f t="shared" si="16"/>
        <v>0</v>
      </c>
      <c r="T193" s="75">
        <f t="shared" si="16"/>
        <v>0</v>
      </c>
      <c r="U193" s="75">
        <f t="shared" si="16"/>
        <v>0</v>
      </c>
      <c r="V193" s="75">
        <f t="shared" si="16"/>
        <v>0</v>
      </c>
      <c r="W193" s="75">
        <f t="shared" si="16"/>
        <v>0</v>
      </c>
      <c r="X193" s="75">
        <f t="shared" si="16"/>
        <v>0</v>
      </c>
      <c r="Y193" s="75">
        <f t="shared" si="16"/>
        <v>0</v>
      </c>
      <c r="Z193" s="75">
        <f t="shared" si="16"/>
        <v>0</v>
      </c>
      <c r="AA193" s="75">
        <f t="shared" si="16"/>
        <v>0</v>
      </c>
      <c r="AB193" s="75">
        <f t="shared" si="16"/>
        <v>0</v>
      </c>
      <c r="AC193" s="75">
        <f t="shared" si="16"/>
        <v>0</v>
      </c>
      <c r="AD193" s="75">
        <f t="shared" si="16"/>
        <v>0</v>
      </c>
      <c r="AE193" s="75">
        <f t="shared" si="16"/>
        <v>0</v>
      </c>
      <c r="AF193" s="75">
        <f t="shared" si="16"/>
        <v>0</v>
      </c>
      <c r="AG193" s="75">
        <f t="shared" si="16"/>
        <v>0</v>
      </c>
      <c r="AH193" s="75">
        <f t="shared" si="16"/>
        <v>0</v>
      </c>
      <c r="AI193" s="75">
        <f t="shared" si="16"/>
        <v>0</v>
      </c>
      <c r="AJ193" s="16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76" t="s">
        <v>89</v>
      </c>
      <c r="C197" s="76" t="s">
        <v>8</v>
      </c>
      <c r="D197" s="76" t="s">
        <v>9</v>
      </c>
      <c r="E197" s="75" t="s">
        <v>167</v>
      </c>
    </row>
    <row r="198" spans="2:36" ht="16" hidden="1" customHeight="1">
      <c r="B198" s="74" t="s">
        <v>88</v>
      </c>
      <c r="C198" s="16"/>
      <c r="D198" s="16"/>
      <c r="E198" s="22">
        <f>D198+C198</f>
        <v>0</v>
      </c>
    </row>
    <row r="199" spans="2:36" ht="16" hidden="1" customHeight="1">
      <c r="B199" s="74">
        <v>1</v>
      </c>
      <c r="C199" s="16"/>
      <c r="D199" s="16"/>
      <c r="E199" s="22">
        <f t="shared" ref="E199:E212" si="17">D199+C199</f>
        <v>0</v>
      </c>
    </row>
    <row r="200" spans="2:36" ht="16" hidden="1" customHeight="1">
      <c r="B200" s="74">
        <v>2</v>
      </c>
      <c r="C200" s="16"/>
      <c r="D200" s="16"/>
      <c r="E200" s="22">
        <f>SUM(C200:D200)</f>
        <v>0</v>
      </c>
    </row>
    <row r="201" spans="2:36" ht="16" hidden="1" customHeight="1">
      <c r="B201" s="74">
        <v>3</v>
      </c>
      <c r="C201" s="16"/>
      <c r="D201" s="16"/>
      <c r="E201" s="22">
        <f t="shared" si="17"/>
        <v>0</v>
      </c>
    </row>
    <row r="202" spans="2:36" ht="16" hidden="1" customHeight="1">
      <c r="B202" s="74">
        <v>4</v>
      </c>
      <c r="C202" s="16"/>
      <c r="D202" s="16"/>
      <c r="E202" s="22">
        <f t="shared" si="17"/>
        <v>0</v>
      </c>
    </row>
    <row r="203" spans="2:36" ht="16" hidden="1" customHeight="1">
      <c r="B203" s="74">
        <v>5</v>
      </c>
      <c r="C203" s="16"/>
      <c r="D203" s="16"/>
      <c r="E203" s="22">
        <f t="shared" si="17"/>
        <v>0</v>
      </c>
    </row>
    <row r="204" spans="2:36" ht="16" hidden="1" customHeight="1">
      <c r="B204" s="74">
        <v>6</v>
      </c>
      <c r="C204" s="16"/>
      <c r="D204" s="16"/>
      <c r="E204" s="22">
        <f t="shared" si="17"/>
        <v>0</v>
      </c>
    </row>
    <row r="205" spans="2:36" ht="16" hidden="1" customHeight="1">
      <c r="B205" s="74">
        <v>7</v>
      </c>
      <c r="C205" s="16"/>
      <c r="D205" s="16"/>
      <c r="E205" s="22">
        <f t="shared" si="17"/>
        <v>0</v>
      </c>
    </row>
    <row r="206" spans="2:36" ht="16" hidden="1" customHeight="1">
      <c r="B206" s="74">
        <v>8</v>
      </c>
      <c r="C206" s="16"/>
      <c r="D206" s="16"/>
      <c r="E206" s="22">
        <f t="shared" si="17"/>
        <v>0</v>
      </c>
    </row>
    <row r="207" spans="2:36" ht="16" hidden="1" customHeight="1">
      <c r="B207" s="74">
        <v>9</v>
      </c>
      <c r="C207" s="16"/>
      <c r="D207" s="16"/>
      <c r="E207" s="22">
        <f t="shared" si="17"/>
        <v>0</v>
      </c>
    </row>
    <row r="208" spans="2:36" ht="16" hidden="1" customHeight="1">
      <c r="B208" s="74">
        <v>10</v>
      </c>
      <c r="C208" s="16"/>
      <c r="D208" s="16"/>
      <c r="E208" s="22">
        <f t="shared" si="17"/>
        <v>0</v>
      </c>
    </row>
    <row r="209" spans="2:10" ht="16" hidden="1" customHeight="1">
      <c r="B209" s="74">
        <v>11</v>
      </c>
      <c r="C209" s="16"/>
      <c r="D209" s="16"/>
      <c r="E209" s="22">
        <f t="shared" si="17"/>
        <v>0</v>
      </c>
    </row>
    <row r="210" spans="2:10">
      <c r="B210" s="74">
        <v>12</v>
      </c>
      <c r="C210" s="16"/>
      <c r="D210" s="16"/>
      <c r="E210" s="22">
        <f t="shared" si="17"/>
        <v>0</v>
      </c>
    </row>
    <row r="211" spans="2:10" ht="16" hidden="1" customHeight="1">
      <c r="B211" s="74" t="s">
        <v>94</v>
      </c>
      <c r="C211" s="16"/>
      <c r="D211" s="16"/>
      <c r="E211" s="22">
        <f t="shared" si="17"/>
        <v>0</v>
      </c>
    </row>
    <row r="212" spans="2:10" ht="16" hidden="1" customHeight="1">
      <c r="B212" s="74" t="s">
        <v>7</v>
      </c>
      <c r="C212" s="75">
        <f>C211+C210+C209+C208+C207+C206+C205+C204+C203+C202+C201+C200+C199+C198</f>
        <v>0</v>
      </c>
      <c r="D212" s="75">
        <f>D211+D210+D209+D208+D207+D206+D205+D204+D203+D202+D201+D200+D199+D198</f>
        <v>0</v>
      </c>
      <c r="E212" s="22">
        <f t="shared" si="17"/>
        <v>0</v>
      </c>
    </row>
    <row r="214" spans="2:10" s="2" customFormat="1">
      <c r="B214" s="13" t="s">
        <v>228</v>
      </c>
    </row>
    <row r="215" spans="2:10" ht="85">
      <c r="B215" s="167" t="s">
        <v>89</v>
      </c>
      <c r="C215" s="21" t="s">
        <v>55</v>
      </c>
      <c r="D215" s="21" t="s">
        <v>56</v>
      </c>
      <c r="E215" s="75" t="s">
        <v>60</v>
      </c>
      <c r="F215" s="75" t="s">
        <v>64</v>
      </c>
      <c r="G215" s="75" t="s">
        <v>63</v>
      </c>
      <c r="H215" s="75" t="s">
        <v>65</v>
      </c>
      <c r="I215" s="75" t="s">
        <v>87</v>
      </c>
      <c r="J215" s="165" t="s">
        <v>167</v>
      </c>
    </row>
    <row r="216" spans="2:10" ht="19">
      <c r="B216" s="168"/>
      <c r="C216" s="28" t="s">
        <v>140</v>
      </c>
      <c r="D216" s="28" t="s">
        <v>141</v>
      </c>
      <c r="E216" s="28" t="s">
        <v>142</v>
      </c>
      <c r="F216" s="28" t="s">
        <v>143</v>
      </c>
      <c r="G216" s="28" t="s">
        <v>144</v>
      </c>
      <c r="H216" s="28" t="s">
        <v>145</v>
      </c>
      <c r="I216" s="28" t="s">
        <v>146</v>
      </c>
      <c r="J216" s="166"/>
    </row>
    <row r="217" spans="2:10" ht="16" hidden="1" customHeight="1">
      <c r="B217" s="74" t="s">
        <v>88</v>
      </c>
      <c r="C217" s="16"/>
      <c r="D217" s="16"/>
      <c r="E217" s="16"/>
      <c r="F217" s="16"/>
      <c r="G217" s="16"/>
      <c r="H217" s="16"/>
      <c r="I217" s="16"/>
      <c r="J217" s="22">
        <f>(SUM(C217:I217))</f>
        <v>0</v>
      </c>
    </row>
    <row r="218" spans="2:10" ht="16" hidden="1" customHeight="1">
      <c r="B218" s="74">
        <v>1</v>
      </c>
      <c r="C218" s="16"/>
      <c r="D218" s="16"/>
      <c r="E218" s="16"/>
      <c r="F218" s="16"/>
      <c r="G218" s="16"/>
      <c r="H218" s="16"/>
      <c r="I218" s="16"/>
      <c r="J218" s="22">
        <f t="shared" ref="J218:J231" si="18">(SUM(C218:I218))</f>
        <v>0</v>
      </c>
    </row>
    <row r="219" spans="2:10" ht="16" hidden="1" customHeight="1">
      <c r="B219" s="74">
        <v>2</v>
      </c>
      <c r="C219" s="16"/>
      <c r="D219" s="16"/>
      <c r="E219" s="16"/>
      <c r="F219" s="16"/>
      <c r="G219" s="16"/>
      <c r="H219" s="16"/>
      <c r="I219" s="16"/>
      <c r="J219" s="22">
        <f>SUM(C219:I219)</f>
        <v>0</v>
      </c>
    </row>
    <row r="220" spans="2:10" ht="16" hidden="1" customHeight="1">
      <c r="B220" s="74">
        <v>3</v>
      </c>
      <c r="C220" s="16"/>
      <c r="D220" s="16"/>
      <c r="E220" s="16"/>
      <c r="F220" s="16"/>
      <c r="G220" s="16"/>
      <c r="H220" s="16"/>
      <c r="I220" s="16"/>
      <c r="J220" s="22">
        <f t="shared" si="18"/>
        <v>0</v>
      </c>
    </row>
    <row r="221" spans="2:10" ht="16" hidden="1" customHeight="1">
      <c r="B221" s="74">
        <v>4</v>
      </c>
      <c r="C221" s="16"/>
      <c r="D221" s="16"/>
      <c r="E221" s="16"/>
      <c r="F221" s="16"/>
      <c r="G221" s="16"/>
      <c r="H221" s="16"/>
      <c r="I221" s="16"/>
      <c r="J221" s="22">
        <f t="shared" si="18"/>
        <v>0</v>
      </c>
    </row>
    <row r="222" spans="2:10" ht="16" hidden="1" customHeight="1">
      <c r="B222" s="74">
        <v>5</v>
      </c>
      <c r="C222" s="16"/>
      <c r="D222" s="16"/>
      <c r="E222" s="16"/>
      <c r="F222" s="16"/>
      <c r="G222" s="16"/>
      <c r="H222" s="16"/>
      <c r="I222" s="16"/>
      <c r="J222" s="22">
        <f t="shared" si="18"/>
        <v>0</v>
      </c>
    </row>
    <row r="223" spans="2:10" ht="16" hidden="1" customHeight="1">
      <c r="B223" s="74">
        <v>6</v>
      </c>
      <c r="C223" s="16"/>
      <c r="D223" s="16"/>
      <c r="E223" s="16"/>
      <c r="F223" s="16"/>
      <c r="G223" s="16"/>
      <c r="H223" s="16"/>
      <c r="I223" s="16"/>
      <c r="J223" s="22">
        <f t="shared" si="18"/>
        <v>0</v>
      </c>
    </row>
    <row r="224" spans="2:10" ht="16" hidden="1" customHeight="1">
      <c r="B224" s="74">
        <v>7</v>
      </c>
      <c r="C224" s="16"/>
      <c r="D224" s="16"/>
      <c r="E224" s="16"/>
      <c r="F224" s="16"/>
      <c r="G224" s="16"/>
      <c r="H224" s="16"/>
      <c r="I224" s="16"/>
      <c r="J224" s="22">
        <f t="shared" si="18"/>
        <v>0</v>
      </c>
    </row>
    <row r="225" spans="2:10" ht="16" hidden="1" customHeight="1">
      <c r="B225" s="74">
        <v>8</v>
      </c>
      <c r="C225" s="16"/>
      <c r="D225" s="16"/>
      <c r="E225" s="16"/>
      <c r="F225" s="16"/>
      <c r="G225" s="16"/>
      <c r="H225" s="16"/>
      <c r="I225" s="16"/>
      <c r="J225" s="22">
        <f t="shared" si="18"/>
        <v>0</v>
      </c>
    </row>
    <row r="226" spans="2:10" ht="16" hidden="1" customHeight="1">
      <c r="B226" s="74">
        <v>9</v>
      </c>
      <c r="C226" s="16"/>
      <c r="D226" s="16"/>
      <c r="E226" s="16"/>
      <c r="F226" s="16"/>
      <c r="G226" s="16"/>
      <c r="H226" s="16"/>
      <c r="I226" s="16"/>
      <c r="J226" s="22">
        <f t="shared" si="18"/>
        <v>0</v>
      </c>
    </row>
    <row r="227" spans="2:10" ht="16" hidden="1" customHeight="1">
      <c r="B227" s="74">
        <v>10</v>
      </c>
      <c r="C227" s="16"/>
      <c r="D227" s="16"/>
      <c r="E227" s="16"/>
      <c r="F227" s="16"/>
      <c r="G227" s="16"/>
      <c r="H227" s="16"/>
      <c r="I227" s="16"/>
      <c r="J227" s="22">
        <f t="shared" si="18"/>
        <v>0</v>
      </c>
    </row>
    <row r="228" spans="2:10" ht="16" hidden="1" customHeight="1">
      <c r="B228" s="74">
        <v>11</v>
      </c>
      <c r="C228" s="16"/>
      <c r="D228" s="16"/>
      <c r="E228" s="16"/>
      <c r="F228" s="16"/>
      <c r="G228" s="16"/>
      <c r="H228" s="16"/>
      <c r="I228" s="16"/>
      <c r="J228" s="22">
        <f t="shared" si="18"/>
        <v>0</v>
      </c>
    </row>
    <row r="229" spans="2:10">
      <c r="B229" s="74">
        <v>12</v>
      </c>
      <c r="C229" s="16"/>
      <c r="D229" s="16"/>
      <c r="E229" s="16"/>
      <c r="F229" s="16"/>
      <c r="G229" s="16"/>
      <c r="H229" s="16"/>
      <c r="I229" s="16"/>
      <c r="J229" s="22">
        <f t="shared" si="18"/>
        <v>0</v>
      </c>
    </row>
    <row r="230" spans="2:10" ht="16" hidden="1" customHeight="1">
      <c r="B230" s="74" t="s">
        <v>94</v>
      </c>
      <c r="C230" s="16"/>
      <c r="D230" s="16"/>
      <c r="E230" s="16"/>
      <c r="F230" s="16"/>
      <c r="G230" s="16"/>
      <c r="H230" s="16"/>
      <c r="I230" s="16"/>
      <c r="J230" s="22">
        <f t="shared" si="18"/>
        <v>0</v>
      </c>
    </row>
    <row r="231" spans="2:10" ht="16" hidden="1" customHeight="1">
      <c r="B231" s="74" t="s">
        <v>7</v>
      </c>
      <c r="C231" s="75">
        <f>C230+C229+C228+C227+C226+C225+C224+C223+C222+C221+C220+C219+C218+C217</f>
        <v>0</v>
      </c>
      <c r="D231" s="75">
        <f t="shared" ref="D231:I231" si="19">D230+D229+D228+D227+D226+D225+D224+D223+D222+D221+D220+D219+D218+D217</f>
        <v>0</v>
      </c>
      <c r="E231" s="75">
        <f t="shared" si="19"/>
        <v>0</v>
      </c>
      <c r="F231" s="75">
        <f t="shared" si="19"/>
        <v>0</v>
      </c>
      <c r="G231" s="75">
        <f t="shared" si="19"/>
        <v>0</v>
      </c>
      <c r="H231" s="75">
        <f t="shared" si="19"/>
        <v>0</v>
      </c>
      <c r="I231" s="75">
        <f t="shared" si="19"/>
        <v>0</v>
      </c>
      <c r="J231" s="22">
        <f t="shared" si="18"/>
        <v>0</v>
      </c>
    </row>
    <row r="233" spans="2:10">
      <c r="B233" s="171" t="s">
        <v>175</v>
      </c>
      <c r="C233" s="172"/>
      <c r="D233" s="39" t="s">
        <v>176</v>
      </c>
    </row>
    <row r="234" spans="2:10">
      <c r="B234" s="26" t="str">
        <f>IF(D233="","",IF(D233="English",'File Directory'!B52,IF(D233="Filipino",'File Directory'!B84,'File Directory'!B116)))</f>
        <v xml:space="preserve">Instruction: </v>
      </c>
      <c r="D234" s="15"/>
    </row>
    <row r="235" spans="2:10">
      <c r="B235" s="15"/>
      <c r="C235" s="27" t="str">
        <f>IF($D$233="","",IF($D$233="English",'File Directory'!C53,IF($D$233="Filipino",'File Directory'!C85,'File Directory'!C117)))</f>
        <v>1. Only 1 answer is required, just select one (1) applicable  combination if more than 1 condition is appropriate.</v>
      </c>
    </row>
    <row r="236" spans="2:10">
      <c r="B236" s="15"/>
      <c r="C236" s="27" t="str">
        <f>IF($D$233="","",IF($D$233="English",'File Directory'!C54,IF($D$233="Filipino",'File Directory'!C86,'File Directory'!C118)))</f>
        <v>2. The total column must be equal with the number of respondents per grade level (validation apply).</v>
      </c>
      <c r="D236" s="14"/>
    </row>
    <row r="237" spans="2:10">
      <c r="B237" s="15"/>
      <c r="C237" s="27" t="str">
        <f>IF($D$233="","",IF($D$233="English",'File Directory'!C55,IF($D$233="Filipino",'File Directory'!C87,'File Directory'!C119)))</f>
        <v>3. Total column per grade level must not exceed to 5000.</v>
      </c>
      <c r="D237" s="14"/>
    </row>
    <row r="238" spans="2:10">
      <c r="C238" s="27"/>
    </row>
    <row r="239" spans="2:10">
      <c r="C239" s="26" t="str">
        <f>IF($D$233="","",IF($D$233="English",'File Directory'!C57,IF($D$233="Filipino",'File Directory'!C89,'File Directory'!C121)))</f>
        <v>*For Prospective Adviser</v>
      </c>
    </row>
    <row r="240" spans="2:10">
      <c r="C240" s="27" t="str">
        <f>IF($D$233="","",IF($D$233="English",'File Directory'!C58,IF($D$233="Filipino",'File Directory'!C90,'File Directory'!C122)))</f>
        <v>1. Review all MLESF for Accuracy/completeness</v>
      </c>
    </row>
    <row r="241" spans="3:3">
      <c r="C241" s="27" t="str">
        <f>IF($D$233="","",IF($D$233="English",'File Directory'!C59,IF($D$233="Filipino",'File Directory'!C91,'File Directory'!C123)))</f>
        <v>2. For question with posisble multiple answers, select applicable combination as listed/grouped in this form</v>
      </c>
    </row>
    <row r="242" spans="3:3">
      <c r="C242" s="27" t="str">
        <f>IF($D$233="","",IF($D$233="English",'File Directory'!C60,IF($D$233="Filipino",'File Directory'!C92,'File Directory'!C124)))</f>
        <v>3. Submit to Grade Level Enrollment Chair (GLEC) if any or to School Enrollment Focal Person (SEFP).</v>
      </c>
    </row>
    <row r="243" spans="3:3">
      <c r="C243" s="27"/>
    </row>
    <row r="244" spans="3:3">
      <c r="C244" s="26" t="str">
        <f>IF($D$233="","",IF($D$233="English",'File Directory'!C62,IF($D$233="Filipino",'File Directory'!C94,'File Directory'!C126)))</f>
        <v>For Grade Level Enrollment Chair (if any)</v>
      </c>
    </row>
    <row r="245" spans="3:3">
      <c r="C245" s="27" t="str">
        <f>IF($D$233="","",IF($D$233="English",'File Directory'!C63,IF($D$233="Filipino",'File Directory'!C95,'File Directory'!C127)))</f>
        <v>1. Review all Summary Matrix submitted by advisers, check for accuracy/completeness</v>
      </c>
    </row>
    <row r="246" spans="3:3">
      <c r="C246" s="27" t="str">
        <f>IF($D$233="","",IF($D$233="English",'File Directory'!C64,IF($D$233="Filipino",'File Directory'!C96,'File Directory'!C128)))</f>
        <v xml:space="preserve">2. Prepare a Summary Matrix with totality for all items/questions of all sections </v>
      </c>
    </row>
    <row r="247" spans="3:3">
      <c r="C247" s="27" t="str">
        <f>IF($D$233="","",IF($D$233="English",'File Directory'!C65,IF($D$233="Filipino",'File Directory'!C97,'File Directory'!C129)))</f>
        <v>3. Submit the Accomplished Summary Matrix (Grade level) to School Enrollment Focal Person (SEFP)</v>
      </c>
    </row>
    <row r="248" spans="3:3">
      <c r="C248" s="27"/>
    </row>
    <row r="249" spans="3:3">
      <c r="C249" s="26" t="str">
        <f>IF($D$233="","",IF($D$233="English",'File Directory'!C67,IF($D$233="Filipino",'File Directory'!C99,'File Directory'!C131)))</f>
        <v>For School Enrollment Focal Person (SEFP)</v>
      </c>
    </row>
    <row r="250" spans="3:3">
      <c r="C250" s="27" t="str">
        <f>IF($D$233="","",IF($D$233="English",'File Directory'!C68,IF($D$233="Filipino",'File Directory'!C100,'File Directory'!C132)))</f>
        <v>1. Review all Grade Level Summary Matrix submitted by GLEC, check for accuracy/completeness</v>
      </c>
    </row>
    <row r="251" spans="3:3">
      <c r="C251" s="27" t="str">
        <f>IF($D$233="","",IF($D$233="English",'File Directory'!C69,IF($D$233="Filipino",'File Directory'!C101,'File Directory'!C133)))</f>
        <v>2. Prepare a Summary Matrix with totality for all items/questions of all Grade Levels</v>
      </c>
    </row>
    <row r="252" spans="3:3">
      <c r="C252" s="27" t="str">
        <f>IF($D$233="","",IF($D$233="English",'File Directory'!C70,IF($D$233="Filipino",'File Directory'!C102,'File Directory'!C134)))</f>
        <v>3. Submit the Accomplished Summary Matrix (School level) to School Head for review and approval and then to LIS System Administrator</v>
      </c>
    </row>
    <row r="253" spans="3:3">
      <c r="C253" s="27"/>
    </row>
    <row r="254" spans="3:3">
      <c r="C254" s="26" t="str">
        <f>IF($D$233="","",IF($D$233="English",'File Directory'!C72,IF($D$233="Filipino",'File Directory'!C104,'File Directory'!C136)))</f>
        <v>For LIS System Administrator</v>
      </c>
    </row>
    <row r="255" spans="3:3">
      <c r="C255" s="27" t="str">
        <f>IF($D$233="","",IF($D$233="English",'File Directory'!C73,IF($D$233="Filipino",'File Directory'!C105,'File Directory'!C137)))</f>
        <v>1. Review the School Level Summary Matrix  validate the correctness of enrollment count vis-a-vis the number of respondents</v>
      </c>
    </row>
    <row r="256" spans="3:3">
      <c r="C256" s="27" t="str">
        <f>IF($D$233="","",IF($D$233="English",'File Directory'!C74,IF($D$233="Filipino",'File Directory'!C106,'File Directory'!C138)))</f>
        <v>2. Login to LIS and click the QC Folder available in the Dashboard</v>
      </c>
    </row>
    <row r="257" spans="3:3">
      <c r="C257" s="27" t="str">
        <f>IF($D$233="","",IF($D$233="English",'File Directory'!C75,IF($D$233="Filipino",'File Directory'!C107,'File Directory'!C139)))</f>
        <v>3. Input total count for each table as appeared in the Summary Matrix.  May use the assigned code as appopriate for easy reference.</v>
      </c>
    </row>
  </sheetData>
  <mergeCells count="20">
    <mergeCell ref="S82:S83"/>
    <mergeCell ref="B101:B102"/>
    <mergeCell ref="D3:F3"/>
    <mergeCell ref="B4:C4"/>
    <mergeCell ref="G4:H4"/>
    <mergeCell ref="B5:C5"/>
    <mergeCell ref="E5:I5"/>
    <mergeCell ref="P101:P102"/>
    <mergeCell ref="M139:M140"/>
    <mergeCell ref="B158:B159"/>
    <mergeCell ref="B177:B178"/>
    <mergeCell ref="AJ177:AJ178"/>
    <mergeCell ref="O158:O159"/>
    <mergeCell ref="B233:C233"/>
    <mergeCell ref="B215:B216"/>
    <mergeCell ref="J215:J216"/>
    <mergeCell ref="B139:B140"/>
    <mergeCell ref="B27:B28"/>
    <mergeCell ref="J27:J28"/>
    <mergeCell ref="B82:B83"/>
  </mergeCells>
  <dataValidations count="1">
    <dataValidation type="list" allowBlank="1" showInputMessage="1" showErrorMessage="1" sqref="D233" xr:uid="{FE45496C-BB7E-7E4E-9AE0-31F866DB82A3}">
      <formula1>"English,Filipino,Cebuano"</formula1>
    </dataValidation>
  </dataValidations>
  <hyperlinks>
    <hyperlink ref="J1" location="'Summary Matrix MLESF (SEFP)'!A1" tooltip="View Summary Matrix MLESF (SEFP)" display="Return to Summary Matrix MLESF (SEFP)" xr:uid="{EB5B163D-56AF-8D4C-8EAC-FDD550DA586C}"/>
    <hyperlink ref="K1" location="'File Directory'!A1" tooltip="Go Back to File Directory" display="Return to File Directory" xr:uid="{E8A4AF32-F4D9-EB4E-B37C-0E499926FB48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C8DE5-9B68-E94A-9E7F-CCF17860EE5D}">
  <sheetPr>
    <tabColor theme="8" tint="-0.499984740745262"/>
  </sheetPr>
  <dimension ref="B1:AJ257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26.3320312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8" t="s">
        <v>180</v>
      </c>
      <c r="J1" s="78" t="s">
        <v>294</v>
      </c>
      <c r="K1" s="77" t="s">
        <v>293</v>
      </c>
    </row>
    <row r="2" spans="2:14" ht="18">
      <c r="B2" s="29" t="s">
        <v>168</v>
      </c>
    </row>
    <row r="3" spans="2:14">
      <c r="B3" s="16" t="s">
        <v>90</v>
      </c>
      <c r="C3" s="19"/>
      <c r="D3" s="175"/>
      <c r="E3" s="176"/>
      <c r="F3" s="177"/>
      <c r="G3" s="16" t="s">
        <v>91</v>
      </c>
      <c r="H3" s="16"/>
      <c r="I3" s="16" t="s">
        <v>177</v>
      </c>
      <c r="J3" s="16"/>
      <c r="K3" s="16" t="s">
        <v>92</v>
      </c>
      <c r="L3" s="16"/>
      <c r="M3" s="16" t="s">
        <v>93</v>
      </c>
      <c r="N3" s="16"/>
    </row>
    <row r="4" spans="2:14" ht="17" thickBot="1">
      <c r="B4" s="178" t="s">
        <v>166</v>
      </c>
      <c r="C4" s="179"/>
      <c r="D4" s="73"/>
      <c r="E4" s="31" t="s">
        <v>148</v>
      </c>
      <c r="F4" s="32"/>
      <c r="G4" s="180" t="s">
        <v>165</v>
      </c>
      <c r="H4" s="181"/>
      <c r="I4" s="33"/>
      <c r="J4" s="8"/>
      <c r="K4" s="8"/>
      <c r="L4" s="8"/>
      <c r="M4" s="8"/>
      <c r="N4" s="8"/>
    </row>
    <row r="5" spans="2:14" ht="16" customHeight="1">
      <c r="B5" s="178" t="s">
        <v>151</v>
      </c>
      <c r="C5" s="179"/>
      <c r="D5" s="30"/>
      <c r="E5" s="182" t="s">
        <v>169</v>
      </c>
      <c r="F5" s="183"/>
      <c r="G5" s="183"/>
      <c r="H5" s="183"/>
      <c r="I5" s="184"/>
      <c r="J5" s="8"/>
      <c r="M5" s="8"/>
      <c r="N5" s="8"/>
    </row>
    <row r="6" spans="2:14" ht="17" customHeight="1" thickBot="1">
      <c r="B6" s="15"/>
      <c r="C6" s="15"/>
      <c r="D6" s="14"/>
      <c r="E6" s="36" t="s">
        <v>170</v>
      </c>
      <c r="F6" s="37"/>
      <c r="G6" s="34" t="s">
        <v>150</v>
      </c>
      <c r="H6" s="34"/>
      <c r="I6" s="38"/>
    </row>
    <row r="7" spans="2:14">
      <c r="B7" s="15"/>
      <c r="C7" s="15"/>
      <c r="D7" s="14"/>
      <c r="E7" s="17"/>
      <c r="F7" s="35"/>
      <c r="G7" s="8"/>
      <c r="H7" s="8"/>
      <c r="I7" s="8"/>
    </row>
    <row r="8" spans="2:14">
      <c r="B8" s="2" t="s">
        <v>295</v>
      </c>
    </row>
    <row r="9" spans="2:14" ht="57" customHeight="1">
      <c r="B9" s="141" t="s">
        <v>89</v>
      </c>
      <c r="C9" s="76" t="s">
        <v>296</v>
      </c>
      <c r="D9" s="76" t="s">
        <v>297</v>
      </c>
      <c r="E9" s="75" t="s">
        <v>167</v>
      </c>
    </row>
    <row r="10" spans="2:14" ht="16" hidden="1" customHeight="1">
      <c r="B10" s="74" t="s">
        <v>88</v>
      </c>
      <c r="C10" s="74"/>
      <c r="D10" s="74"/>
      <c r="E10" s="74"/>
    </row>
    <row r="11" spans="2:14" ht="16" hidden="1" customHeight="1">
      <c r="B11" s="74">
        <v>1</v>
      </c>
      <c r="C11" s="74"/>
      <c r="D11" s="74"/>
      <c r="E11" s="74">
        <f>D11+C11</f>
        <v>0</v>
      </c>
    </row>
    <row r="12" spans="2:14" ht="16" hidden="1" customHeight="1">
      <c r="B12" s="74">
        <v>2</v>
      </c>
      <c r="C12" s="74"/>
      <c r="D12" s="74"/>
      <c r="E12" s="74">
        <f>SUM(C12:D12)</f>
        <v>0</v>
      </c>
    </row>
    <row r="13" spans="2:14" ht="16" hidden="1" customHeight="1">
      <c r="B13" s="74">
        <v>3</v>
      </c>
      <c r="C13" s="74"/>
      <c r="D13" s="74"/>
      <c r="E13" s="74">
        <f t="shared" ref="E13:E24" si="0">D13+C13</f>
        <v>0</v>
      </c>
    </row>
    <row r="14" spans="2:14" ht="16" hidden="1" customHeight="1">
      <c r="B14" s="74">
        <v>4</v>
      </c>
      <c r="C14" s="74"/>
      <c r="D14" s="74"/>
      <c r="E14" s="74">
        <f t="shared" si="0"/>
        <v>0</v>
      </c>
    </row>
    <row r="15" spans="2:14" ht="16" hidden="1" customHeight="1">
      <c r="B15" s="74">
        <v>5</v>
      </c>
      <c r="C15" s="74"/>
      <c r="D15" s="74"/>
      <c r="E15" s="74">
        <f t="shared" si="0"/>
        <v>0</v>
      </c>
    </row>
    <row r="16" spans="2:14" ht="16" hidden="1" customHeight="1">
      <c r="B16" s="74">
        <v>6</v>
      </c>
      <c r="C16" s="74"/>
      <c r="D16" s="74"/>
      <c r="E16" s="74">
        <f t="shared" si="0"/>
        <v>0</v>
      </c>
    </row>
    <row r="17" spans="2:10" ht="16" hidden="1" customHeight="1">
      <c r="B17" s="74">
        <v>7</v>
      </c>
      <c r="C17" s="74"/>
      <c r="D17" s="74"/>
      <c r="E17" s="74">
        <f t="shared" si="0"/>
        <v>0</v>
      </c>
    </row>
    <row r="18" spans="2:10" ht="16" hidden="1" customHeight="1">
      <c r="B18" s="74">
        <v>8</v>
      </c>
      <c r="C18" s="74"/>
      <c r="D18" s="74"/>
      <c r="E18" s="74">
        <f t="shared" si="0"/>
        <v>0</v>
      </c>
    </row>
    <row r="19" spans="2:10" ht="16" hidden="1" customHeight="1">
      <c r="B19" s="74">
        <v>9</v>
      </c>
      <c r="C19" s="74"/>
      <c r="D19" s="74"/>
      <c r="E19" s="74">
        <f t="shared" si="0"/>
        <v>0</v>
      </c>
    </row>
    <row r="20" spans="2:10" ht="16" hidden="1" customHeight="1">
      <c r="B20" s="74">
        <v>10</v>
      </c>
      <c r="C20" s="74"/>
      <c r="D20" s="74"/>
      <c r="E20" s="74">
        <f t="shared" si="0"/>
        <v>0</v>
      </c>
    </row>
    <row r="21" spans="2:10" ht="16" hidden="1" customHeight="1">
      <c r="B21" s="74">
        <v>11</v>
      </c>
      <c r="C21" s="74"/>
      <c r="D21" s="74"/>
      <c r="E21" s="74">
        <f t="shared" si="0"/>
        <v>0</v>
      </c>
    </row>
    <row r="22" spans="2:10">
      <c r="B22" s="74">
        <v>12</v>
      </c>
      <c r="C22" s="74"/>
      <c r="D22" s="74"/>
      <c r="E22" s="74">
        <f t="shared" si="0"/>
        <v>0</v>
      </c>
    </row>
    <row r="23" spans="2:10" ht="16" hidden="1" customHeight="1">
      <c r="B23" s="74" t="s">
        <v>94</v>
      </c>
      <c r="C23" s="74"/>
      <c r="D23" s="74"/>
      <c r="E23" s="74">
        <f t="shared" si="0"/>
        <v>0</v>
      </c>
    </row>
    <row r="24" spans="2:10" ht="16" hidden="1" customHeight="1">
      <c r="B24" s="74" t="s">
        <v>7</v>
      </c>
      <c r="C24" s="75">
        <f>C23+C22+C21+C20+C19+C18+C17+C16+C15+C14+C13+C12+C11+C10</f>
        <v>0</v>
      </c>
      <c r="D24" s="75">
        <f>D23+D22+D21+D20+D19+D18+D17+D16+D15+D14+D13+D12+D11+D10</f>
        <v>0</v>
      </c>
      <c r="E24" s="74">
        <f t="shared" si="0"/>
        <v>0</v>
      </c>
    </row>
    <row r="25" spans="2:10">
      <c r="B25" s="5"/>
    </row>
    <row r="26" spans="2:10">
      <c r="B26" s="72" t="s">
        <v>322</v>
      </c>
    </row>
    <row r="27" spans="2:10" ht="77" customHeight="1">
      <c r="B27" s="173" t="s">
        <v>89</v>
      </c>
      <c r="C27" s="75" t="s">
        <v>0</v>
      </c>
      <c r="D27" s="75" t="s">
        <v>1</v>
      </c>
      <c r="E27" s="75" t="s">
        <v>2</v>
      </c>
      <c r="F27" s="75" t="s">
        <v>3</v>
      </c>
      <c r="G27" s="75" t="s">
        <v>4</v>
      </c>
      <c r="H27" s="75" t="s">
        <v>5</v>
      </c>
      <c r="I27" s="75" t="s">
        <v>6</v>
      </c>
      <c r="J27" s="165" t="s">
        <v>167</v>
      </c>
    </row>
    <row r="28" spans="2:10" ht="17.5" customHeight="1">
      <c r="B28" s="174"/>
      <c r="C28" s="28" t="s">
        <v>113</v>
      </c>
      <c r="D28" s="28" t="s">
        <v>114</v>
      </c>
      <c r="E28" s="28" t="s">
        <v>115</v>
      </c>
      <c r="F28" s="28" t="s">
        <v>116</v>
      </c>
      <c r="G28" s="28" t="s">
        <v>117</v>
      </c>
      <c r="H28" s="28" t="s">
        <v>118</v>
      </c>
      <c r="I28" s="28" t="s">
        <v>119</v>
      </c>
      <c r="J28" s="166"/>
    </row>
    <row r="29" spans="2:10" ht="18" hidden="1" customHeight="1">
      <c r="B29" s="74" t="s">
        <v>88</v>
      </c>
      <c r="C29" s="75"/>
      <c r="D29" s="75"/>
      <c r="E29" s="75"/>
      <c r="F29" s="75"/>
      <c r="G29" s="75"/>
      <c r="H29" s="75"/>
      <c r="I29" s="75"/>
      <c r="J29" s="74">
        <f>I29+H29+G29+F29+E29+D29+C29</f>
        <v>0</v>
      </c>
    </row>
    <row r="30" spans="2:10" ht="18" hidden="1" customHeight="1">
      <c r="B30" s="74">
        <v>1</v>
      </c>
      <c r="C30" s="75"/>
      <c r="D30" s="75"/>
      <c r="E30" s="75"/>
      <c r="F30" s="75"/>
      <c r="G30" s="75"/>
      <c r="H30" s="75"/>
      <c r="I30" s="75"/>
      <c r="J30" s="74">
        <f t="shared" ref="J30:J43" si="1">I30+H30+G30+F30+E30+D30+C30</f>
        <v>0</v>
      </c>
    </row>
    <row r="31" spans="2:10" ht="18" hidden="1" customHeight="1">
      <c r="B31" s="74">
        <v>2</v>
      </c>
      <c r="C31" s="75"/>
      <c r="D31" s="75"/>
      <c r="E31" s="75"/>
      <c r="F31" s="75"/>
      <c r="G31" s="75"/>
      <c r="H31" s="75"/>
      <c r="I31" s="75"/>
      <c r="J31" s="74">
        <f>SUM(C31:I31)</f>
        <v>0</v>
      </c>
    </row>
    <row r="32" spans="2:10" ht="18" hidden="1" customHeight="1">
      <c r="B32" s="74">
        <v>3</v>
      </c>
      <c r="C32" s="75"/>
      <c r="D32" s="75"/>
      <c r="E32" s="75"/>
      <c r="F32" s="75"/>
      <c r="G32" s="75"/>
      <c r="H32" s="75"/>
      <c r="I32" s="75"/>
      <c r="J32" s="74">
        <f t="shared" si="1"/>
        <v>0</v>
      </c>
    </row>
    <row r="33" spans="2:10" ht="18" hidden="1" customHeight="1">
      <c r="B33" s="74">
        <v>4</v>
      </c>
      <c r="C33" s="75"/>
      <c r="D33" s="75"/>
      <c r="E33" s="75"/>
      <c r="F33" s="75"/>
      <c r="G33" s="75"/>
      <c r="H33" s="75"/>
      <c r="I33" s="75"/>
      <c r="J33" s="74">
        <f t="shared" si="1"/>
        <v>0</v>
      </c>
    </row>
    <row r="34" spans="2:10" ht="18" hidden="1" customHeight="1">
      <c r="B34" s="74">
        <v>5</v>
      </c>
      <c r="C34" s="75"/>
      <c r="D34" s="75"/>
      <c r="E34" s="75"/>
      <c r="F34" s="75"/>
      <c r="G34" s="75"/>
      <c r="H34" s="75"/>
      <c r="I34" s="75"/>
      <c r="J34" s="74">
        <f t="shared" si="1"/>
        <v>0</v>
      </c>
    </row>
    <row r="35" spans="2:10" ht="18" hidden="1" customHeight="1">
      <c r="B35" s="74">
        <v>6</v>
      </c>
      <c r="C35" s="75"/>
      <c r="D35" s="75"/>
      <c r="E35" s="75"/>
      <c r="F35" s="75"/>
      <c r="G35" s="75"/>
      <c r="H35" s="75"/>
      <c r="I35" s="75"/>
      <c r="J35" s="74">
        <f t="shared" si="1"/>
        <v>0</v>
      </c>
    </row>
    <row r="36" spans="2:10" ht="18" hidden="1" customHeight="1">
      <c r="B36" s="74">
        <v>7</v>
      </c>
      <c r="C36" s="75"/>
      <c r="D36" s="75"/>
      <c r="E36" s="75"/>
      <c r="F36" s="75"/>
      <c r="G36" s="75"/>
      <c r="H36" s="75"/>
      <c r="I36" s="75"/>
      <c r="J36" s="74">
        <f t="shared" si="1"/>
        <v>0</v>
      </c>
    </row>
    <row r="37" spans="2:10" ht="18" hidden="1" customHeight="1">
      <c r="B37" s="74">
        <v>8</v>
      </c>
      <c r="C37" s="75"/>
      <c r="D37" s="75"/>
      <c r="E37" s="75"/>
      <c r="F37" s="75"/>
      <c r="G37" s="75"/>
      <c r="H37" s="75"/>
      <c r="I37" s="75"/>
      <c r="J37" s="74">
        <f t="shared" si="1"/>
        <v>0</v>
      </c>
    </row>
    <row r="38" spans="2:10" ht="18" hidden="1" customHeight="1">
      <c r="B38" s="74">
        <v>9</v>
      </c>
      <c r="C38" s="75"/>
      <c r="D38" s="75"/>
      <c r="E38" s="75"/>
      <c r="F38" s="75"/>
      <c r="G38" s="75"/>
      <c r="H38" s="75"/>
      <c r="I38" s="75"/>
      <c r="J38" s="74">
        <f t="shared" si="1"/>
        <v>0</v>
      </c>
    </row>
    <row r="39" spans="2:10" ht="18" hidden="1" customHeight="1">
      <c r="B39" s="74">
        <v>10</v>
      </c>
      <c r="C39" s="75"/>
      <c r="D39" s="75"/>
      <c r="E39" s="75"/>
      <c r="F39" s="75"/>
      <c r="G39" s="75"/>
      <c r="H39" s="75"/>
      <c r="I39" s="75"/>
      <c r="J39" s="74">
        <f t="shared" si="1"/>
        <v>0</v>
      </c>
    </row>
    <row r="40" spans="2:10" ht="18" hidden="1" customHeight="1">
      <c r="B40" s="74">
        <v>11</v>
      </c>
      <c r="C40" s="75"/>
      <c r="D40" s="75"/>
      <c r="E40" s="75"/>
      <c r="F40" s="75"/>
      <c r="G40" s="75"/>
      <c r="H40" s="75"/>
      <c r="I40" s="75"/>
      <c r="J40" s="74">
        <f t="shared" si="1"/>
        <v>0</v>
      </c>
    </row>
    <row r="41" spans="2:10" ht="18" customHeight="1">
      <c r="B41" s="74">
        <v>12</v>
      </c>
      <c r="C41" s="75"/>
      <c r="D41" s="75"/>
      <c r="E41" s="75"/>
      <c r="F41" s="75"/>
      <c r="G41" s="75"/>
      <c r="H41" s="75"/>
      <c r="I41" s="75"/>
      <c r="J41" s="74">
        <f t="shared" si="1"/>
        <v>0</v>
      </c>
    </row>
    <row r="42" spans="2:10" ht="18" hidden="1" customHeight="1">
      <c r="B42" s="74" t="s">
        <v>94</v>
      </c>
      <c r="C42" s="75"/>
      <c r="D42" s="75"/>
      <c r="E42" s="75"/>
      <c r="F42" s="75"/>
      <c r="G42" s="75"/>
      <c r="H42" s="75"/>
      <c r="I42" s="75"/>
      <c r="J42" s="74">
        <f t="shared" si="1"/>
        <v>0</v>
      </c>
    </row>
    <row r="43" spans="2:10" ht="18" hidden="1" customHeight="1">
      <c r="B43" s="74" t="s">
        <v>7</v>
      </c>
      <c r="C43" s="75">
        <f>C42+C41+C40+C39+C38+C37+C36+C35+C34+C33+C32+C31+C30+C29</f>
        <v>0</v>
      </c>
      <c r="D43" s="75">
        <f t="shared" ref="D43:I43" si="2">D42+D41+D40+D39+D38+D37+D36+D35+D34+D33+D32+D31+D30+D29</f>
        <v>0</v>
      </c>
      <c r="E43" s="75">
        <f t="shared" si="2"/>
        <v>0</v>
      </c>
      <c r="F43" s="75">
        <f t="shared" si="2"/>
        <v>0</v>
      </c>
      <c r="G43" s="75">
        <f t="shared" si="2"/>
        <v>0</v>
      </c>
      <c r="H43" s="75">
        <f t="shared" si="2"/>
        <v>0</v>
      </c>
      <c r="I43" s="75">
        <f t="shared" si="2"/>
        <v>0</v>
      </c>
      <c r="J43" s="74">
        <f t="shared" si="1"/>
        <v>0</v>
      </c>
    </row>
    <row r="45" spans="2:10">
      <c r="B45" s="2" t="s">
        <v>219</v>
      </c>
    </row>
    <row r="46" spans="2:10" ht="57" customHeight="1">
      <c r="B46" s="141" t="s">
        <v>89</v>
      </c>
      <c r="C46" s="76" t="s">
        <v>8</v>
      </c>
      <c r="D46" s="76" t="s">
        <v>9</v>
      </c>
      <c r="E46" s="75" t="s">
        <v>167</v>
      </c>
    </row>
    <row r="47" spans="2:10" ht="16" hidden="1" customHeight="1">
      <c r="B47" s="74" t="s">
        <v>88</v>
      </c>
      <c r="C47" s="74"/>
      <c r="D47" s="74"/>
      <c r="E47" s="74"/>
    </row>
    <row r="48" spans="2:10" ht="16" hidden="1" customHeight="1">
      <c r="B48" s="74">
        <v>1</v>
      </c>
      <c r="C48" s="74"/>
      <c r="D48" s="74"/>
      <c r="E48" s="74">
        <f>D48+C48</f>
        <v>0</v>
      </c>
    </row>
    <row r="49" spans="2:10" ht="16" hidden="1" customHeight="1">
      <c r="B49" s="74">
        <v>2</v>
      </c>
      <c r="C49" s="74"/>
      <c r="D49" s="74"/>
      <c r="E49" s="74">
        <f>SUM(C49:D49)</f>
        <v>0</v>
      </c>
    </row>
    <row r="50" spans="2:10" ht="16" hidden="1" customHeight="1">
      <c r="B50" s="74">
        <v>3</v>
      </c>
      <c r="C50" s="74"/>
      <c r="D50" s="74"/>
      <c r="E50" s="74">
        <f t="shared" ref="E50:E61" si="3">D50+C50</f>
        <v>0</v>
      </c>
    </row>
    <row r="51" spans="2:10" ht="16" hidden="1" customHeight="1">
      <c r="B51" s="74">
        <v>4</v>
      </c>
      <c r="C51" s="74"/>
      <c r="D51" s="74"/>
      <c r="E51" s="74">
        <f t="shared" si="3"/>
        <v>0</v>
      </c>
    </row>
    <row r="52" spans="2:10" ht="16" hidden="1" customHeight="1">
      <c r="B52" s="74">
        <v>5</v>
      </c>
      <c r="C52" s="74"/>
      <c r="D52" s="74"/>
      <c r="E52" s="74">
        <f t="shared" si="3"/>
        <v>0</v>
      </c>
    </row>
    <row r="53" spans="2:10" ht="16" hidden="1" customHeight="1">
      <c r="B53" s="74">
        <v>6</v>
      </c>
      <c r="C53" s="74"/>
      <c r="D53" s="74"/>
      <c r="E53" s="74">
        <f t="shared" si="3"/>
        <v>0</v>
      </c>
    </row>
    <row r="54" spans="2:10" ht="16" hidden="1" customHeight="1">
      <c r="B54" s="74">
        <v>7</v>
      </c>
      <c r="C54" s="74"/>
      <c r="D54" s="74"/>
      <c r="E54" s="74">
        <f t="shared" si="3"/>
        <v>0</v>
      </c>
    </row>
    <row r="55" spans="2:10" ht="16" hidden="1" customHeight="1">
      <c r="B55" s="74">
        <v>8</v>
      </c>
      <c r="C55" s="74"/>
      <c r="D55" s="74"/>
      <c r="E55" s="74">
        <f t="shared" si="3"/>
        <v>0</v>
      </c>
    </row>
    <row r="56" spans="2:10" ht="16" hidden="1" customHeight="1">
      <c r="B56" s="74">
        <v>9</v>
      </c>
      <c r="C56" s="74"/>
      <c r="D56" s="74"/>
      <c r="E56" s="74">
        <f t="shared" si="3"/>
        <v>0</v>
      </c>
    </row>
    <row r="57" spans="2:10" ht="16" hidden="1" customHeight="1">
      <c r="B57" s="74">
        <v>10</v>
      </c>
      <c r="C57" s="74"/>
      <c r="D57" s="74"/>
      <c r="E57" s="74">
        <f t="shared" si="3"/>
        <v>0</v>
      </c>
    </row>
    <row r="58" spans="2:10" ht="16" hidden="1" customHeight="1">
      <c r="B58" s="74">
        <v>11</v>
      </c>
      <c r="C58" s="74"/>
      <c r="D58" s="74"/>
      <c r="E58" s="74">
        <f t="shared" si="3"/>
        <v>0</v>
      </c>
    </row>
    <row r="59" spans="2:10">
      <c r="B59" s="74">
        <v>12</v>
      </c>
      <c r="C59" s="74"/>
      <c r="D59" s="74"/>
      <c r="E59" s="74">
        <f t="shared" si="3"/>
        <v>0</v>
      </c>
    </row>
    <row r="60" spans="2:10" ht="16" hidden="1" customHeight="1">
      <c r="B60" s="74" t="s">
        <v>94</v>
      </c>
      <c r="C60" s="74"/>
      <c r="D60" s="74"/>
      <c r="E60" s="74">
        <f t="shared" si="3"/>
        <v>0</v>
      </c>
    </row>
    <row r="61" spans="2:10" ht="16" hidden="1" customHeight="1">
      <c r="B61" s="74" t="s">
        <v>7</v>
      </c>
      <c r="C61" s="75">
        <f>C60+C59+C58+C57+C56+C55+C54+C53+C52+C51+C50+C49+C48+C47</f>
        <v>0</v>
      </c>
      <c r="D61" s="75">
        <f>D60+D59+D58+D57+D56+D55+D54+D53+D52+D51+D50+D49+D48+D47</f>
        <v>0</v>
      </c>
      <c r="E61" s="74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41" t="s">
        <v>89</v>
      </c>
      <c r="C64" s="99" t="s">
        <v>298</v>
      </c>
      <c r="D64" s="99" t="s">
        <v>299</v>
      </c>
      <c r="E64" s="99" t="s">
        <v>300</v>
      </c>
      <c r="F64" s="99" t="s">
        <v>301</v>
      </c>
      <c r="G64" s="99" t="s">
        <v>302</v>
      </c>
      <c r="H64" s="99" t="s">
        <v>303</v>
      </c>
      <c r="I64" s="99" t="s">
        <v>343</v>
      </c>
      <c r="J64" s="75" t="s">
        <v>167</v>
      </c>
    </row>
    <row r="65" spans="2:10" ht="16" hidden="1" customHeight="1">
      <c r="B65" s="74" t="s">
        <v>88</v>
      </c>
      <c r="C65" s="16"/>
      <c r="D65" s="16"/>
      <c r="E65" s="16"/>
      <c r="F65" s="16"/>
      <c r="G65" s="16"/>
      <c r="H65" s="16"/>
      <c r="I65" s="16"/>
      <c r="J65" s="74">
        <f>I65+H65+G65+F65+E65+D65+C65</f>
        <v>0</v>
      </c>
    </row>
    <row r="66" spans="2:10" ht="16" hidden="1" customHeight="1">
      <c r="B66" s="74">
        <v>1</v>
      </c>
      <c r="C66" s="16"/>
      <c r="D66" s="16"/>
      <c r="E66" s="16"/>
      <c r="F66" s="16"/>
      <c r="G66" s="16"/>
      <c r="H66" s="16"/>
      <c r="I66" s="16"/>
      <c r="J66" s="74">
        <f t="shared" ref="J66:J79" si="4">I66+H66+G66+F66+E66+D66+C66</f>
        <v>0</v>
      </c>
    </row>
    <row r="67" spans="2:10" ht="16" hidden="1" customHeight="1">
      <c r="B67" s="74">
        <v>2</v>
      </c>
      <c r="C67" s="16"/>
      <c r="D67" s="16"/>
      <c r="E67" s="16"/>
      <c r="F67" s="16"/>
      <c r="G67" s="16"/>
      <c r="H67" s="16"/>
      <c r="I67" s="16"/>
      <c r="J67" s="74">
        <f>SUM(C67:I67)</f>
        <v>0</v>
      </c>
    </row>
    <row r="68" spans="2:10" ht="16" hidden="1" customHeight="1">
      <c r="B68" s="74">
        <v>3</v>
      </c>
      <c r="C68" s="16"/>
      <c r="D68" s="16"/>
      <c r="E68" s="16"/>
      <c r="F68" s="16"/>
      <c r="G68" s="16"/>
      <c r="H68" s="16"/>
      <c r="I68" s="16"/>
      <c r="J68" s="74">
        <f t="shared" si="4"/>
        <v>0</v>
      </c>
    </row>
    <row r="69" spans="2:10" ht="16" hidden="1" customHeight="1">
      <c r="B69" s="74">
        <v>4</v>
      </c>
      <c r="C69" s="16"/>
      <c r="D69" s="16"/>
      <c r="E69" s="16"/>
      <c r="F69" s="16"/>
      <c r="G69" s="16"/>
      <c r="H69" s="16"/>
      <c r="I69" s="16"/>
      <c r="J69" s="74">
        <f t="shared" si="4"/>
        <v>0</v>
      </c>
    </row>
    <row r="70" spans="2:10" ht="16" hidden="1" customHeight="1">
      <c r="B70" s="74">
        <v>5</v>
      </c>
      <c r="C70" s="16"/>
      <c r="D70" s="16"/>
      <c r="E70" s="16"/>
      <c r="F70" s="16"/>
      <c r="G70" s="16"/>
      <c r="H70" s="16"/>
      <c r="I70" s="16"/>
      <c r="J70" s="74">
        <f t="shared" si="4"/>
        <v>0</v>
      </c>
    </row>
    <row r="71" spans="2:10" ht="16" hidden="1" customHeight="1">
      <c r="B71" s="74">
        <v>6</v>
      </c>
      <c r="C71" s="16"/>
      <c r="D71" s="16"/>
      <c r="E71" s="16"/>
      <c r="F71" s="16"/>
      <c r="G71" s="16"/>
      <c r="H71" s="16"/>
      <c r="I71" s="16"/>
      <c r="J71" s="74">
        <f t="shared" si="4"/>
        <v>0</v>
      </c>
    </row>
    <row r="72" spans="2:10" ht="16" hidden="1" customHeight="1">
      <c r="B72" s="74">
        <v>7</v>
      </c>
      <c r="C72" s="16"/>
      <c r="D72" s="16"/>
      <c r="E72" s="16"/>
      <c r="F72" s="16"/>
      <c r="G72" s="16"/>
      <c r="H72" s="16"/>
      <c r="I72" s="16"/>
      <c r="J72" s="74">
        <f t="shared" si="4"/>
        <v>0</v>
      </c>
    </row>
    <row r="73" spans="2:10" ht="16" hidden="1" customHeight="1">
      <c r="B73" s="74">
        <v>8</v>
      </c>
      <c r="C73" s="16"/>
      <c r="D73" s="16"/>
      <c r="E73" s="16"/>
      <c r="F73" s="16"/>
      <c r="G73" s="16"/>
      <c r="H73" s="16"/>
      <c r="I73" s="16"/>
      <c r="J73" s="74">
        <f t="shared" si="4"/>
        <v>0</v>
      </c>
    </row>
    <row r="74" spans="2:10" ht="16" hidden="1" customHeight="1">
      <c r="B74" s="74">
        <v>9</v>
      </c>
      <c r="C74" s="16"/>
      <c r="D74" s="16"/>
      <c r="E74" s="16"/>
      <c r="F74" s="16"/>
      <c r="G74" s="16"/>
      <c r="H74" s="16"/>
      <c r="I74" s="16"/>
      <c r="J74" s="74">
        <f t="shared" si="4"/>
        <v>0</v>
      </c>
    </row>
    <row r="75" spans="2:10" ht="16" hidden="1" customHeight="1">
      <c r="B75" s="74">
        <v>10</v>
      </c>
      <c r="C75" s="16"/>
      <c r="D75" s="16"/>
      <c r="E75" s="16"/>
      <c r="F75" s="16"/>
      <c r="G75" s="16"/>
      <c r="H75" s="16"/>
      <c r="I75" s="16"/>
      <c r="J75" s="74">
        <f t="shared" si="4"/>
        <v>0</v>
      </c>
    </row>
    <row r="76" spans="2:10" ht="16" hidden="1" customHeight="1">
      <c r="B76" s="74">
        <v>11</v>
      </c>
      <c r="C76" s="16"/>
      <c r="D76" s="16"/>
      <c r="E76" s="16"/>
      <c r="F76" s="16"/>
      <c r="G76" s="16"/>
      <c r="H76" s="16"/>
      <c r="I76" s="16"/>
      <c r="J76" s="74">
        <f t="shared" si="4"/>
        <v>0</v>
      </c>
    </row>
    <row r="77" spans="2:10">
      <c r="B77" s="74">
        <v>12</v>
      </c>
      <c r="C77" s="16"/>
      <c r="D77" s="16"/>
      <c r="E77" s="16"/>
      <c r="F77" s="16"/>
      <c r="G77" s="16"/>
      <c r="H77" s="16"/>
      <c r="I77" s="16"/>
      <c r="J77" s="74">
        <f t="shared" si="4"/>
        <v>0</v>
      </c>
    </row>
    <row r="78" spans="2:10" ht="16" hidden="1" customHeight="1">
      <c r="B78" s="74" t="s">
        <v>94</v>
      </c>
      <c r="C78" s="16"/>
      <c r="D78" s="16"/>
      <c r="E78" s="16"/>
      <c r="F78" s="16"/>
      <c r="G78" s="16"/>
      <c r="H78" s="16"/>
      <c r="I78" s="16"/>
      <c r="J78" s="74">
        <f t="shared" si="4"/>
        <v>0</v>
      </c>
    </row>
    <row r="79" spans="2:10" ht="16" hidden="1" customHeight="1">
      <c r="B79" s="74" t="s">
        <v>7</v>
      </c>
      <c r="C79" s="75">
        <f>C78+C77+C76+C75+C74+C73+C72+C71+C70+C69+C68+C67+C66+C65</f>
        <v>0</v>
      </c>
      <c r="D79" s="75">
        <f t="shared" ref="D79:I79" si="5">D78+D77+D76+D75+D74+D73+D72+D71+D70+D69+D68+D67+D66+D65</f>
        <v>0</v>
      </c>
      <c r="E79" s="75">
        <f t="shared" si="5"/>
        <v>0</v>
      </c>
      <c r="F79" s="75">
        <f t="shared" si="5"/>
        <v>0</v>
      </c>
      <c r="G79" s="75">
        <f t="shared" si="5"/>
        <v>0</v>
      </c>
      <c r="H79" s="75">
        <f t="shared" si="5"/>
        <v>0</v>
      </c>
      <c r="I79" s="75">
        <f t="shared" si="5"/>
        <v>0</v>
      </c>
      <c r="J79" s="74">
        <f t="shared" si="4"/>
        <v>0</v>
      </c>
    </row>
    <row r="81" spans="2:19" s="2" customFormat="1">
      <c r="B81" s="2" t="s">
        <v>221</v>
      </c>
    </row>
    <row r="82" spans="2:19" ht="85">
      <c r="B82" s="167" t="s">
        <v>89</v>
      </c>
      <c r="C82" s="75" t="s">
        <v>10</v>
      </c>
      <c r="D82" s="75" t="s">
        <v>11</v>
      </c>
      <c r="E82" s="75" t="s">
        <v>12</v>
      </c>
      <c r="F82" s="75" t="s">
        <v>13</v>
      </c>
      <c r="G82" s="75" t="s">
        <v>16</v>
      </c>
      <c r="H82" s="75" t="s">
        <v>14</v>
      </c>
      <c r="I82" s="75" t="s">
        <v>15</v>
      </c>
      <c r="J82" s="24" t="s">
        <v>17</v>
      </c>
      <c r="K82" s="75" t="s">
        <v>18</v>
      </c>
      <c r="L82" s="75" t="s">
        <v>20</v>
      </c>
      <c r="M82" s="75" t="s">
        <v>19</v>
      </c>
      <c r="N82" s="75" t="s">
        <v>21</v>
      </c>
      <c r="O82" s="75" t="s">
        <v>22</v>
      </c>
      <c r="P82" s="75" t="s">
        <v>23</v>
      </c>
      <c r="Q82" s="75" t="s">
        <v>25</v>
      </c>
      <c r="R82" s="75" t="s">
        <v>24</v>
      </c>
      <c r="S82" s="165" t="s">
        <v>167</v>
      </c>
    </row>
    <row r="83" spans="2:19" ht="17">
      <c r="B83" s="168"/>
      <c r="C83" s="25" t="s">
        <v>95</v>
      </c>
      <c r="D83" s="25" t="s">
        <v>96</v>
      </c>
      <c r="E83" s="25" t="s">
        <v>97</v>
      </c>
      <c r="F83" s="25" t="s">
        <v>98</v>
      </c>
      <c r="G83" s="25" t="s">
        <v>99</v>
      </c>
      <c r="H83" s="25" t="s">
        <v>100</v>
      </c>
      <c r="I83" s="25" t="s">
        <v>101</v>
      </c>
      <c r="J83" s="25" t="s">
        <v>102</v>
      </c>
      <c r="K83" s="25" t="s">
        <v>103</v>
      </c>
      <c r="L83" s="25" t="s">
        <v>104</v>
      </c>
      <c r="M83" s="25" t="s">
        <v>105</v>
      </c>
      <c r="N83" s="25" t="s">
        <v>106</v>
      </c>
      <c r="O83" s="25" t="s">
        <v>107</v>
      </c>
      <c r="P83" s="25" t="s">
        <v>108</v>
      </c>
      <c r="Q83" s="25" t="s">
        <v>109</v>
      </c>
      <c r="R83" s="25" t="s">
        <v>110</v>
      </c>
      <c r="S83" s="166"/>
    </row>
    <row r="84" spans="2:19" ht="16" hidden="1" customHeight="1">
      <c r="B84" s="74" t="s">
        <v>88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>
        <f>SUM(C84:R84)</f>
        <v>0</v>
      </c>
    </row>
    <row r="85" spans="2:19" ht="16" hidden="1" customHeight="1">
      <c r="B85" s="74">
        <v>1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>
        <f>SUM(C85:R85)</f>
        <v>0</v>
      </c>
    </row>
    <row r="86" spans="2:19" ht="16" hidden="1" customHeight="1">
      <c r="B86" s="74">
        <v>2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>
        <f>SUM(C86:R86)</f>
        <v>0</v>
      </c>
    </row>
    <row r="87" spans="2:19" ht="16" hidden="1" customHeight="1">
      <c r="B87" s="74">
        <v>3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>
        <f t="shared" ref="S87:S98" si="6">SUM(C87:R87)</f>
        <v>0</v>
      </c>
    </row>
    <row r="88" spans="2:19" ht="16" hidden="1" customHeight="1">
      <c r="B88" s="74">
        <v>4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>
        <f t="shared" si="6"/>
        <v>0</v>
      </c>
    </row>
    <row r="89" spans="2:19" ht="16" hidden="1" customHeight="1">
      <c r="B89" s="74">
        <v>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>
        <f t="shared" si="6"/>
        <v>0</v>
      </c>
    </row>
    <row r="90" spans="2:19" ht="16" hidden="1" customHeight="1">
      <c r="B90" s="74">
        <v>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>
        <f t="shared" si="6"/>
        <v>0</v>
      </c>
    </row>
    <row r="91" spans="2:19" ht="16" hidden="1" customHeight="1">
      <c r="B91" s="74">
        <v>7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>
        <f t="shared" si="6"/>
        <v>0</v>
      </c>
    </row>
    <row r="92" spans="2:19" ht="16" hidden="1" customHeight="1">
      <c r="B92" s="74">
        <v>8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>
        <f t="shared" si="6"/>
        <v>0</v>
      </c>
    </row>
    <row r="93" spans="2:19" ht="16" hidden="1" customHeight="1">
      <c r="B93" s="74">
        <v>9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>
        <f t="shared" si="6"/>
        <v>0</v>
      </c>
    </row>
    <row r="94" spans="2:19" ht="16" hidden="1" customHeight="1">
      <c r="B94" s="74">
        <v>10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>
        <f t="shared" si="6"/>
        <v>0</v>
      </c>
    </row>
    <row r="95" spans="2:19" ht="16" hidden="1" customHeight="1">
      <c r="B95" s="74">
        <v>11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>
        <f t="shared" si="6"/>
        <v>0</v>
      </c>
    </row>
    <row r="96" spans="2:19">
      <c r="B96" s="74">
        <v>12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>
        <f t="shared" si="6"/>
        <v>0</v>
      </c>
    </row>
    <row r="97" spans="2:19">
      <c r="B97" s="74" t="s">
        <v>94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>
        <f t="shared" si="6"/>
        <v>0</v>
      </c>
    </row>
    <row r="98" spans="2:19">
      <c r="B98" s="74" t="s">
        <v>7</v>
      </c>
      <c r="C98" s="75">
        <f>C97+C96+C95+C94+C93+C92+C91+C90+C89+C88+C87+C86+C85+C84</f>
        <v>0</v>
      </c>
      <c r="D98" s="75">
        <f t="shared" ref="D98:R98" si="7">D97+D96+D95+D94+D93+D92+D91+D90+D89+D88+D87+D86+D85+D84</f>
        <v>0</v>
      </c>
      <c r="E98" s="75">
        <f t="shared" si="7"/>
        <v>0</v>
      </c>
      <c r="F98" s="75">
        <f t="shared" si="7"/>
        <v>0</v>
      </c>
      <c r="G98" s="75">
        <f t="shared" si="7"/>
        <v>0</v>
      </c>
      <c r="H98" s="75">
        <f t="shared" si="7"/>
        <v>0</v>
      </c>
      <c r="I98" s="75">
        <f t="shared" si="7"/>
        <v>0</v>
      </c>
      <c r="J98" s="75">
        <f t="shared" si="7"/>
        <v>0</v>
      </c>
      <c r="K98" s="75">
        <f t="shared" si="7"/>
        <v>0</v>
      </c>
      <c r="L98" s="75">
        <f t="shared" si="7"/>
        <v>0</v>
      </c>
      <c r="M98" s="75">
        <f t="shared" si="7"/>
        <v>0</v>
      </c>
      <c r="N98" s="75">
        <f t="shared" si="7"/>
        <v>0</v>
      </c>
      <c r="O98" s="75">
        <f t="shared" si="7"/>
        <v>0</v>
      </c>
      <c r="P98" s="75">
        <f t="shared" si="7"/>
        <v>0</v>
      </c>
      <c r="Q98" s="75">
        <f t="shared" si="7"/>
        <v>0</v>
      </c>
      <c r="R98" s="75">
        <f t="shared" si="7"/>
        <v>0</v>
      </c>
      <c r="S98" s="16">
        <f t="shared" si="6"/>
        <v>0</v>
      </c>
    </row>
    <row r="100" spans="2:19" s="2" customFormat="1">
      <c r="B100" s="9" t="s">
        <v>222</v>
      </c>
    </row>
    <row r="101" spans="2:19" ht="68" customHeight="1">
      <c r="B101" s="167" t="s">
        <v>89</v>
      </c>
      <c r="C101" s="75" t="s">
        <v>26</v>
      </c>
      <c r="D101" s="75" t="s">
        <v>27</v>
      </c>
      <c r="E101" s="75" t="s">
        <v>28</v>
      </c>
      <c r="F101" s="75" t="s">
        <v>29</v>
      </c>
      <c r="G101" s="75" t="s">
        <v>30</v>
      </c>
      <c r="H101" s="75" t="s">
        <v>31</v>
      </c>
      <c r="I101" s="75" t="s">
        <v>32</v>
      </c>
      <c r="J101" s="75" t="s">
        <v>33</v>
      </c>
      <c r="K101" s="75" t="s">
        <v>34</v>
      </c>
      <c r="L101" s="75" t="s">
        <v>35</v>
      </c>
      <c r="M101" s="75" t="s">
        <v>246</v>
      </c>
      <c r="N101" s="75" t="s">
        <v>247</v>
      </c>
      <c r="O101" s="75" t="s">
        <v>24</v>
      </c>
      <c r="P101" s="165" t="s">
        <v>167</v>
      </c>
    </row>
    <row r="102" spans="2:19" ht="19">
      <c r="B102" s="168"/>
      <c r="C102" s="28" t="s">
        <v>233</v>
      </c>
      <c r="D102" s="28" t="s">
        <v>234</v>
      </c>
      <c r="E102" s="28" t="s">
        <v>235</v>
      </c>
      <c r="F102" s="28" t="s">
        <v>236</v>
      </c>
      <c r="G102" s="28" t="s">
        <v>237</v>
      </c>
      <c r="H102" s="28" t="s">
        <v>238</v>
      </c>
      <c r="I102" s="28" t="s">
        <v>239</v>
      </c>
      <c r="J102" s="28" t="s">
        <v>240</v>
      </c>
      <c r="K102" s="28" t="s">
        <v>241</v>
      </c>
      <c r="L102" s="28" t="s">
        <v>242</v>
      </c>
      <c r="M102" s="28" t="s">
        <v>243</v>
      </c>
      <c r="N102" s="28" t="s">
        <v>244</v>
      </c>
      <c r="O102" s="28" t="s">
        <v>245</v>
      </c>
      <c r="P102" s="166"/>
    </row>
    <row r="103" spans="2:19" ht="16" hidden="1" customHeight="1">
      <c r="B103" s="74" t="s">
        <v>88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16">
        <f>SUM(E103:O103)</f>
        <v>0</v>
      </c>
    </row>
    <row r="104" spans="2:19" ht="16" hidden="1" customHeight="1">
      <c r="B104" s="74">
        <v>1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>
        <f t="shared" ref="N104:N117" si="8">SUM(C104:M104)</f>
        <v>0</v>
      </c>
    </row>
    <row r="105" spans="2:19" ht="16" hidden="1" customHeight="1">
      <c r="B105" s="74">
        <v>2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>
        <f>SUM(C105:O105)</f>
        <v>0</v>
      </c>
    </row>
    <row r="106" spans="2:19" ht="16" hidden="1" customHeight="1">
      <c r="B106" s="74">
        <v>3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>
        <f t="shared" si="8"/>
        <v>0</v>
      </c>
    </row>
    <row r="107" spans="2:19" ht="16" hidden="1" customHeight="1">
      <c r="B107" s="74">
        <v>4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>
        <f t="shared" si="8"/>
        <v>0</v>
      </c>
    </row>
    <row r="108" spans="2:19" ht="16" hidden="1" customHeight="1">
      <c r="B108" s="74">
        <v>5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>
        <f t="shared" si="8"/>
        <v>0</v>
      </c>
    </row>
    <row r="109" spans="2:19" ht="16" hidden="1" customHeight="1">
      <c r="B109" s="74">
        <v>6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>
        <f t="shared" si="8"/>
        <v>0</v>
      </c>
    </row>
    <row r="110" spans="2:19" ht="16" hidden="1" customHeight="1">
      <c r="B110" s="74">
        <v>7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>
        <f t="shared" si="8"/>
        <v>0</v>
      </c>
    </row>
    <row r="111" spans="2:19" ht="16" hidden="1" customHeight="1">
      <c r="B111" s="74">
        <v>8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>
        <f t="shared" si="8"/>
        <v>0</v>
      </c>
    </row>
    <row r="112" spans="2:19" ht="16" hidden="1" customHeight="1">
      <c r="B112" s="74">
        <v>9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>
        <f t="shared" si="8"/>
        <v>0</v>
      </c>
    </row>
    <row r="113" spans="2:16" ht="16" hidden="1" customHeight="1">
      <c r="B113" s="74">
        <v>10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>
        <f t="shared" si="8"/>
        <v>0</v>
      </c>
    </row>
    <row r="114" spans="2:16" ht="16" hidden="1" customHeight="1">
      <c r="B114" s="74">
        <v>11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>
        <f t="shared" si="8"/>
        <v>0</v>
      </c>
    </row>
    <row r="115" spans="2:16">
      <c r="B115" s="74">
        <v>12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>
        <f>SUM(C115:O115)</f>
        <v>0</v>
      </c>
    </row>
    <row r="116" spans="2:16" ht="16" hidden="1" customHeight="1">
      <c r="B116" s="74" t="s">
        <v>94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>
        <f t="shared" si="8"/>
        <v>0</v>
      </c>
    </row>
    <row r="117" spans="2:16" ht="16" hidden="1" customHeight="1">
      <c r="B117" s="74" t="s">
        <v>7</v>
      </c>
      <c r="C117" s="75">
        <f>C116+C115+C114+C113+C112+C111+C110+C109+C108+C107+C106+C105+C104+C103</f>
        <v>0</v>
      </c>
      <c r="D117" s="75">
        <f t="shared" ref="D117:M117" si="9">D116+D115+D114+D113+D112+D111+D110+D109+D108+D107+D106+D105+D104+D103</f>
        <v>0</v>
      </c>
      <c r="E117" s="75">
        <f t="shared" si="9"/>
        <v>0</v>
      </c>
      <c r="F117" s="75">
        <f t="shared" si="9"/>
        <v>0</v>
      </c>
      <c r="G117" s="75">
        <f t="shared" si="9"/>
        <v>0</v>
      </c>
      <c r="H117" s="75">
        <f t="shared" si="9"/>
        <v>0</v>
      </c>
      <c r="I117" s="75">
        <f t="shared" si="9"/>
        <v>0</v>
      </c>
      <c r="J117" s="75">
        <f t="shared" si="9"/>
        <v>0</v>
      </c>
      <c r="K117" s="75">
        <f t="shared" si="9"/>
        <v>0</v>
      </c>
      <c r="L117" s="75">
        <f t="shared" si="9"/>
        <v>0</v>
      </c>
      <c r="M117" s="75">
        <f t="shared" si="9"/>
        <v>0</v>
      </c>
      <c r="N117" s="16">
        <f t="shared" si="8"/>
        <v>0</v>
      </c>
    </row>
    <row r="120" spans="2:16" s="2" customFormat="1">
      <c r="B120" s="10" t="s">
        <v>223</v>
      </c>
    </row>
    <row r="121" spans="2:16" ht="77.5" customHeight="1">
      <c r="B121" s="141" t="s">
        <v>89</v>
      </c>
      <c r="C121" s="76" t="s">
        <v>8</v>
      </c>
      <c r="D121" s="76" t="s">
        <v>9</v>
      </c>
      <c r="E121" s="75" t="s">
        <v>167</v>
      </c>
    </row>
    <row r="122" spans="2:16" ht="16" hidden="1" customHeight="1">
      <c r="B122" s="74" t="s">
        <v>88</v>
      </c>
      <c r="C122" s="74"/>
      <c r="D122" s="74"/>
      <c r="E122" s="74">
        <f>D122+C122</f>
        <v>0</v>
      </c>
    </row>
    <row r="123" spans="2:16" ht="16" hidden="1" customHeight="1">
      <c r="B123" s="74">
        <v>1</v>
      </c>
      <c r="C123" s="74"/>
      <c r="D123" s="74"/>
      <c r="E123" s="74">
        <f t="shared" ref="E123:E136" si="10">D123+C123</f>
        <v>0</v>
      </c>
    </row>
    <row r="124" spans="2:16" ht="16" hidden="1" customHeight="1">
      <c r="B124" s="74">
        <v>2</v>
      </c>
      <c r="C124" s="74"/>
      <c r="D124" s="74"/>
      <c r="E124" s="74">
        <f>SUM(C124:D124)</f>
        <v>0</v>
      </c>
    </row>
    <row r="125" spans="2:16" ht="16" hidden="1" customHeight="1">
      <c r="B125" s="74">
        <v>3</v>
      </c>
      <c r="C125" s="74"/>
      <c r="D125" s="74"/>
      <c r="E125" s="74">
        <f t="shared" si="10"/>
        <v>0</v>
      </c>
    </row>
    <row r="126" spans="2:16" ht="16" hidden="1" customHeight="1">
      <c r="B126" s="74">
        <v>4</v>
      </c>
      <c r="C126" s="74"/>
      <c r="D126" s="74"/>
      <c r="E126" s="74">
        <f t="shared" si="10"/>
        <v>0</v>
      </c>
    </row>
    <row r="127" spans="2:16" ht="16" hidden="1" customHeight="1">
      <c r="B127" s="74">
        <v>5</v>
      </c>
      <c r="C127" s="74"/>
      <c r="D127" s="74"/>
      <c r="E127" s="74">
        <f t="shared" si="10"/>
        <v>0</v>
      </c>
    </row>
    <row r="128" spans="2:16" ht="16" hidden="1" customHeight="1">
      <c r="B128" s="74">
        <v>6</v>
      </c>
      <c r="C128" s="74"/>
      <c r="D128" s="74"/>
      <c r="E128" s="74">
        <f t="shared" si="10"/>
        <v>0</v>
      </c>
    </row>
    <row r="129" spans="2:14" ht="16" hidden="1" customHeight="1">
      <c r="B129" s="74">
        <v>7</v>
      </c>
      <c r="C129" s="74"/>
      <c r="D129" s="74"/>
      <c r="E129" s="74">
        <f t="shared" si="10"/>
        <v>0</v>
      </c>
    </row>
    <row r="130" spans="2:14" ht="16" hidden="1" customHeight="1">
      <c r="B130" s="74">
        <v>8</v>
      </c>
      <c r="C130" s="74"/>
      <c r="D130" s="74"/>
      <c r="E130" s="74">
        <f t="shared" si="10"/>
        <v>0</v>
      </c>
    </row>
    <row r="131" spans="2:14" ht="16" hidden="1" customHeight="1">
      <c r="B131" s="74">
        <v>9</v>
      </c>
      <c r="C131" s="74"/>
      <c r="D131" s="74"/>
      <c r="E131" s="74">
        <f t="shared" si="10"/>
        <v>0</v>
      </c>
    </row>
    <row r="132" spans="2:14" ht="16" hidden="1" customHeight="1">
      <c r="B132" s="74">
        <v>10</v>
      </c>
      <c r="C132" s="74"/>
      <c r="D132" s="74"/>
      <c r="E132" s="74">
        <f t="shared" si="10"/>
        <v>0</v>
      </c>
    </row>
    <row r="133" spans="2:14" ht="16" hidden="1" customHeight="1">
      <c r="B133" s="74">
        <v>11</v>
      </c>
      <c r="C133" s="74"/>
      <c r="D133" s="74"/>
      <c r="E133" s="74">
        <f t="shared" si="10"/>
        <v>0</v>
      </c>
    </row>
    <row r="134" spans="2:14">
      <c r="B134" s="74">
        <v>12</v>
      </c>
      <c r="C134" s="74"/>
      <c r="D134" s="74"/>
      <c r="E134" s="74">
        <f t="shared" si="10"/>
        <v>0</v>
      </c>
    </row>
    <row r="135" spans="2:14" ht="16" hidden="1" customHeight="1">
      <c r="B135" s="74" t="s">
        <v>94</v>
      </c>
      <c r="C135" s="74"/>
      <c r="D135" s="74"/>
      <c r="E135" s="74">
        <f t="shared" si="10"/>
        <v>0</v>
      </c>
    </row>
    <row r="136" spans="2:14" ht="16" hidden="1" customHeight="1">
      <c r="B136" s="74" t="s">
        <v>7</v>
      </c>
      <c r="C136" s="75">
        <f>C135+C134+C133+C132+C131+C130+C129+C128+C127+C126+C125+C124+C123+C122</f>
        <v>0</v>
      </c>
      <c r="D136" s="75">
        <f>D135+D134+D133+D132+D131+D130+D129+D128+D127+D126+D125+D124+D123+D122</f>
        <v>0</v>
      </c>
      <c r="E136" s="74">
        <f t="shared" si="10"/>
        <v>0</v>
      </c>
    </row>
    <row r="138" spans="2:14" s="2" customFormat="1">
      <c r="B138" s="9" t="s">
        <v>224</v>
      </c>
    </row>
    <row r="139" spans="2:14" s="6" customFormat="1" ht="108.5" customHeight="1">
      <c r="B139" s="167" t="s">
        <v>89</v>
      </c>
      <c r="C139" s="75" t="s">
        <v>36</v>
      </c>
      <c r="D139" s="75" t="s">
        <v>37</v>
      </c>
      <c r="E139" s="75" t="s">
        <v>38</v>
      </c>
      <c r="F139" s="75" t="s">
        <v>39</v>
      </c>
      <c r="G139" s="75" t="s">
        <v>40</v>
      </c>
      <c r="H139" s="75" t="s">
        <v>41</v>
      </c>
      <c r="I139" s="75" t="s">
        <v>42</v>
      </c>
      <c r="J139" s="75" t="s">
        <v>43</v>
      </c>
      <c r="K139" s="75" t="s">
        <v>44</v>
      </c>
      <c r="L139" s="75" t="s">
        <v>248</v>
      </c>
      <c r="M139" s="165" t="s">
        <v>167</v>
      </c>
      <c r="N139" s="7"/>
    </row>
    <row r="140" spans="2:14" s="6" customFormat="1" ht="19">
      <c r="B140" s="168"/>
      <c r="C140" s="28" t="s">
        <v>120</v>
      </c>
      <c r="D140" s="28" t="s">
        <v>121</v>
      </c>
      <c r="E140" s="28" t="s">
        <v>122</v>
      </c>
      <c r="F140" s="28" t="s">
        <v>123</v>
      </c>
      <c r="G140" s="28" t="s">
        <v>124</v>
      </c>
      <c r="H140" s="28" t="s">
        <v>125</v>
      </c>
      <c r="I140" s="28" t="s">
        <v>126</v>
      </c>
      <c r="J140" s="28" t="s">
        <v>127</v>
      </c>
      <c r="K140" s="28" t="s">
        <v>128</v>
      </c>
      <c r="L140" s="28" t="s">
        <v>129</v>
      </c>
      <c r="M140" s="166"/>
      <c r="N140" s="7"/>
    </row>
    <row r="141" spans="2:14" ht="16" hidden="1" customHeight="1">
      <c r="B141" s="74" t="s">
        <v>88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>
        <f>SUM(C141:L141)</f>
        <v>0</v>
      </c>
    </row>
    <row r="142" spans="2:14" ht="16" hidden="1" customHeight="1">
      <c r="B142" s="74">
        <v>1</v>
      </c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>
        <f t="shared" ref="M142:M155" si="11">SUM(C142:L142)</f>
        <v>0</v>
      </c>
    </row>
    <row r="143" spans="2:14" ht="16" hidden="1" customHeight="1">
      <c r="B143" s="74">
        <v>2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>
        <f>SUM(C143:L143)</f>
        <v>0</v>
      </c>
    </row>
    <row r="144" spans="2:14" ht="16" hidden="1" customHeight="1">
      <c r="B144" s="74">
        <v>3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>
        <f t="shared" si="11"/>
        <v>0</v>
      </c>
    </row>
    <row r="145" spans="2:15" ht="16" hidden="1" customHeight="1">
      <c r="B145" s="74">
        <v>4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>
        <f t="shared" si="11"/>
        <v>0</v>
      </c>
    </row>
    <row r="146" spans="2:15" ht="16" hidden="1" customHeight="1">
      <c r="B146" s="74">
        <v>5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>
        <f t="shared" si="11"/>
        <v>0</v>
      </c>
    </row>
    <row r="147" spans="2:15" ht="16" hidden="1" customHeight="1">
      <c r="B147" s="74">
        <v>6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>
        <f t="shared" si="11"/>
        <v>0</v>
      </c>
    </row>
    <row r="148" spans="2:15" ht="16" hidden="1" customHeight="1">
      <c r="B148" s="74">
        <v>7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>
        <f t="shared" si="11"/>
        <v>0</v>
      </c>
    </row>
    <row r="149" spans="2:15" ht="16" hidden="1" customHeight="1">
      <c r="B149" s="74">
        <v>8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>
        <f t="shared" si="11"/>
        <v>0</v>
      </c>
    </row>
    <row r="150" spans="2:15" ht="16" hidden="1" customHeight="1">
      <c r="B150" s="74">
        <v>9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>
        <f t="shared" si="11"/>
        <v>0</v>
      </c>
    </row>
    <row r="151" spans="2:15" ht="16" hidden="1" customHeight="1">
      <c r="B151" s="74">
        <v>10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>
        <f t="shared" si="11"/>
        <v>0</v>
      </c>
    </row>
    <row r="152" spans="2:15" ht="16" hidden="1" customHeight="1">
      <c r="B152" s="74">
        <v>11</v>
      </c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>
        <f t="shared" si="11"/>
        <v>0</v>
      </c>
    </row>
    <row r="153" spans="2:15">
      <c r="B153" s="74">
        <v>12</v>
      </c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>
        <f>SUM(C153:L153)</f>
        <v>0</v>
      </c>
    </row>
    <row r="154" spans="2:15" ht="16" hidden="1" customHeight="1">
      <c r="B154" s="74" t="s">
        <v>94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>
        <f t="shared" si="11"/>
        <v>0</v>
      </c>
    </row>
    <row r="155" spans="2:15" s="2" customFormat="1" ht="16" hidden="1" customHeight="1">
      <c r="B155" s="74" t="s">
        <v>7</v>
      </c>
      <c r="C155" s="75">
        <f>C154+C153+C152+C151+C150+C149+C148+C147+C146+C145+C144+C143+C142+C141</f>
        <v>0</v>
      </c>
      <c r="D155" s="75">
        <f t="shared" ref="D155:L155" si="12">D154+D153+D152+D151+D150+D149+D148+D147+D146+D145+D144+D143+D142+D141</f>
        <v>0</v>
      </c>
      <c r="E155" s="75">
        <f t="shared" si="12"/>
        <v>0</v>
      </c>
      <c r="F155" s="75">
        <f t="shared" si="12"/>
        <v>0</v>
      </c>
      <c r="G155" s="75">
        <f t="shared" si="12"/>
        <v>0</v>
      </c>
      <c r="H155" s="75">
        <f t="shared" si="12"/>
        <v>0</v>
      </c>
      <c r="I155" s="75">
        <f t="shared" si="12"/>
        <v>0</v>
      </c>
      <c r="J155" s="75">
        <f t="shared" si="12"/>
        <v>0</v>
      </c>
      <c r="K155" s="75">
        <f t="shared" si="12"/>
        <v>0</v>
      </c>
      <c r="L155" s="75">
        <f t="shared" si="12"/>
        <v>0</v>
      </c>
      <c r="M155" s="16">
        <f t="shared" si="11"/>
        <v>0</v>
      </c>
    </row>
    <row r="156" spans="2:15" s="2" customFormat="1">
      <c r="B156" s="17"/>
      <c r="C156" s="12"/>
      <c r="D156" s="12"/>
      <c r="E156" s="20"/>
    </row>
    <row r="157" spans="2:15" s="2" customFormat="1">
      <c r="B157" s="9" t="s">
        <v>225</v>
      </c>
      <c r="C157" s="12"/>
      <c r="D157" s="12"/>
      <c r="E157" s="20"/>
    </row>
    <row r="158" spans="2:15" ht="57" customHeight="1">
      <c r="B158" s="167" t="s">
        <v>89</v>
      </c>
      <c r="C158" s="75" t="s">
        <v>45</v>
      </c>
      <c r="D158" s="75" t="s">
        <v>46</v>
      </c>
      <c r="E158" s="75" t="s">
        <v>47</v>
      </c>
      <c r="F158" s="75" t="s">
        <v>50</v>
      </c>
      <c r="G158" s="23" t="s">
        <v>26</v>
      </c>
      <c r="H158" s="23" t="s">
        <v>51</v>
      </c>
      <c r="I158" s="23" t="s">
        <v>52</v>
      </c>
      <c r="J158" s="23" t="s">
        <v>53</v>
      </c>
      <c r="K158" s="23" t="s">
        <v>54</v>
      </c>
      <c r="L158" s="23" t="s">
        <v>250</v>
      </c>
      <c r="M158" s="23" t="s">
        <v>251</v>
      </c>
      <c r="N158" s="23" t="s">
        <v>229</v>
      </c>
      <c r="O158" s="165" t="s">
        <v>167</v>
      </c>
    </row>
    <row r="159" spans="2:15" ht="16" customHeight="1">
      <c r="B159" s="168"/>
      <c r="C159" s="28" t="s">
        <v>130</v>
      </c>
      <c r="D159" s="28" t="s">
        <v>131</v>
      </c>
      <c r="E159" s="28" t="s">
        <v>132</v>
      </c>
      <c r="F159" s="28" t="s">
        <v>133</v>
      </c>
      <c r="G159" s="28" t="s">
        <v>134</v>
      </c>
      <c r="H159" s="28" t="s">
        <v>135</v>
      </c>
      <c r="I159" s="28" t="s">
        <v>136</v>
      </c>
      <c r="J159" s="28" t="s">
        <v>137</v>
      </c>
      <c r="K159" s="28" t="s">
        <v>138</v>
      </c>
      <c r="L159" s="28" t="s">
        <v>139</v>
      </c>
      <c r="M159" s="28" t="s">
        <v>227</v>
      </c>
      <c r="N159" s="28" t="s">
        <v>249</v>
      </c>
      <c r="O159" s="166"/>
    </row>
    <row r="160" spans="2:15" ht="16" hidden="1" customHeight="1">
      <c r="B160" s="74" t="s">
        <v>88</v>
      </c>
      <c r="C160" s="75"/>
      <c r="D160" s="75"/>
      <c r="E160" s="75"/>
      <c r="F160" s="74"/>
      <c r="G160" s="74"/>
      <c r="H160" s="74"/>
      <c r="I160" s="74"/>
      <c r="J160" s="74"/>
      <c r="K160" s="74"/>
      <c r="L160" s="74"/>
      <c r="M160" s="74"/>
      <c r="N160" s="74"/>
      <c r="O160" s="74">
        <f>SUM(E160:N160)</f>
        <v>0</v>
      </c>
    </row>
    <row r="161" spans="2:15" ht="16" hidden="1" customHeight="1">
      <c r="B161" s="74">
        <v>1</v>
      </c>
      <c r="C161" s="75"/>
      <c r="D161" s="75"/>
      <c r="E161" s="75"/>
      <c r="F161" s="74"/>
      <c r="G161" s="74"/>
      <c r="H161" s="74"/>
      <c r="I161" s="74"/>
      <c r="J161" s="74"/>
      <c r="K161" s="74"/>
      <c r="L161" s="74"/>
      <c r="M161" s="74"/>
      <c r="N161" s="74">
        <f t="shared" ref="N161:N174" si="13">SUM(D161:M161)</f>
        <v>0</v>
      </c>
    </row>
    <row r="162" spans="2:15" ht="16" hidden="1" customHeight="1">
      <c r="B162" s="74">
        <v>2</v>
      </c>
      <c r="C162" s="75"/>
      <c r="D162" s="75"/>
      <c r="E162" s="75"/>
      <c r="F162" s="74"/>
      <c r="G162" s="74"/>
      <c r="H162" s="74"/>
      <c r="I162" s="74"/>
      <c r="J162" s="74"/>
      <c r="K162" s="74"/>
      <c r="L162" s="74"/>
      <c r="M162" s="74"/>
      <c r="N162" s="74"/>
      <c r="O162" s="74">
        <f>SUM(C162:N162)</f>
        <v>0</v>
      </c>
    </row>
    <row r="163" spans="2:15" ht="16" hidden="1" customHeight="1">
      <c r="B163" s="74">
        <v>3</v>
      </c>
      <c r="C163" s="75"/>
      <c r="D163" s="75"/>
      <c r="E163" s="75"/>
      <c r="F163" s="74"/>
      <c r="G163" s="74"/>
      <c r="H163" s="74"/>
      <c r="I163" s="74"/>
      <c r="J163" s="74"/>
      <c r="K163" s="74"/>
      <c r="L163" s="74"/>
      <c r="M163" s="74"/>
      <c r="N163" s="74">
        <f t="shared" si="13"/>
        <v>0</v>
      </c>
    </row>
    <row r="164" spans="2:15" ht="16" hidden="1" customHeight="1">
      <c r="B164" s="74">
        <v>4</v>
      </c>
      <c r="C164" s="75"/>
      <c r="D164" s="75"/>
      <c r="E164" s="75"/>
      <c r="F164" s="74"/>
      <c r="G164" s="74"/>
      <c r="H164" s="74"/>
      <c r="I164" s="74"/>
      <c r="J164" s="74"/>
      <c r="K164" s="74"/>
      <c r="L164" s="74"/>
      <c r="M164" s="74"/>
      <c r="N164" s="74">
        <f t="shared" si="13"/>
        <v>0</v>
      </c>
    </row>
    <row r="165" spans="2:15" ht="16" hidden="1" customHeight="1">
      <c r="B165" s="74">
        <v>5</v>
      </c>
      <c r="C165" s="75"/>
      <c r="D165" s="75"/>
      <c r="E165" s="75"/>
      <c r="F165" s="74"/>
      <c r="G165" s="74"/>
      <c r="H165" s="74"/>
      <c r="I165" s="74"/>
      <c r="J165" s="74"/>
      <c r="K165" s="74"/>
      <c r="L165" s="74"/>
      <c r="M165" s="74"/>
      <c r="N165" s="74">
        <f t="shared" si="13"/>
        <v>0</v>
      </c>
    </row>
    <row r="166" spans="2:15" ht="16" hidden="1" customHeight="1">
      <c r="B166" s="74">
        <v>6</v>
      </c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>
        <f t="shared" si="13"/>
        <v>0</v>
      </c>
    </row>
    <row r="167" spans="2:15" ht="16" hidden="1" customHeight="1">
      <c r="B167" s="74">
        <v>7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>
        <f t="shared" si="13"/>
        <v>0</v>
      </c>
    </row>
    <row r="168" spans="2:15" ht="16" hidden="1" customHeight="1">
      <c r="B168" s="74">
        <v>8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>
        <f t="shared" si="13"/>
        <v>0</v>
      </c>
    </row>
    <row r="169" spans="2:15" ht="16" hidden="1" customHeight="1">
      <c r="B169" s="74">
        <v>9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>
        <f t="shared" si="13"/>
        <v>0</v>
      </c>
    </row>
    <row r="170" spans="2:15" ht="16" hidden="1" customHeight="1">
      <c r="B170" s="74">
        <v>10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>
        <f t="shared" si="13"/>
        <v>0</v>
      </c>
    </row>
    <row r="171" spans="2:15" ht="16" hidden="1" customHeight="1">
      <c r="B171" s="74">
        <v>11</v>
      </c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>
        <f t="shared" si="13"/>
        <v>0</v>
      </c>
    </row>
    <row r="172" spans="2:15">
      <c r="B172" s="74">
        <v>12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>
        <f>SUM(C172:N172)</f>
        <v>0</v>
      </c>
    </row>
    <row r="173" spans="2:15" ht="16" hidden="1" customHeight="1">
      <c r="B173" s="74" t="s">
        <v>94</v>
      </c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>
        <f t="shared" si="13"/>
        <v>0</v>
      </c>
    </row>
    <row r="174" spans="2:15" ht="16" hidden="1" customHeight="1">
      <c r="B174" s="74" t="s">
        <v>7</v>
      </c>
      <c r="C174" s="75">
        <f>SUM(C160:C173)</f>
        <v>0</v>
      </c>
      <c r="D174" s="75">
        <f t="shared" ref="D174:M174" si="14">SUM(D160:D173)</f>
        <v>0</v>
      </c>
      <c r="E174" s="75">
        <f t="shared" si="14"/>
        <v>0</v>
      </c>
      <c r="F174" s="75">
        <f t="shared" si="14"/>
        <v>0</v>
      </c>
      <c r="G174" s="75">
        <f t="shared" si="14"/>
        <v>0</v>
      </c>
      <c r="H174" s="75">
        <f t="shared" si="14"/>
        <v>0</v>
      </c>
      <c r="I174" s="75">
        <f t="shared" si="14"/>
        <v>0</v>
      </c>
      <c r="J174" s="75">
        <f t="shared" si="14"/>
        <v>0</v>
      </c>
      <c r="K174" s="75">
        <f t="shared" si="14"/>
        <v>0</v>
      </c>
      <c r="L174" s="75">
        <f t="shared" si="14"/>
        <v>0</v>
      </c>
      <c r="M174" s="75">
        <f t="shared" si="14"/>
        <v>0</v>
      </c>
      <c r="N174" s="74">
        <f t="shared" si="13"/>
        <v>0</v>
      </c>
    </row>
    <row r="176" spans="2:15" s="2" customFormat="1" ht="14.5" customHeight="1">
      <c r="B176" s="47" t="s">
        <v>226</v>
      </c>
      <c r="C176" s="11"/>
      <c r="D176" s="11"/>
      <c r="E176" s="11"/>
      <c r="F176" s="11"/>
      <c r="G176" s="11"/>
      <c r="H176" s="11"/>
    </row>
    <row r="177" spans="2:36" ht="240.5" customHeight="1">
      <c r="B177" s="167" t="s">
        <v>89</v>
      </c>
      <c r="C177" s="75" t="s">
        <v>57</v>
      </c>
      <c r="D177" s="75" t="s">
        <v>252</v>
      </c>
      <c r="E177" s="75" t="s">
        <v>58</v>
      </c>
      <c r="F177" s="75" t="s">
        <v>59</v>
      </c>
      <c r="G177" s="75" t="s">
        <v>61</v>
      </c>
      <c r="H177" s="75" t="s">
        <v>62</v>
      </c>
      <c r="I177" s="75" t="s">
        <v>66</v>
      </c>
      <c r="J177" s="75" t="s">
        <v>67</v>
      </c>
      <c r="K177" s="75" t="s">
        <v>68</v>
      </c>
      <c r="L177" s="75" t="s">
        <v>69</v>
      </c>
      <c r="M177" s="75" t="s">
        <v>70</v>
      </c>
      <c r="N177" s="75" t="s">
        <v>71</v>
      </c>
      <c r="O177" s="75" t="s">
        <v>72</v>
      </c>
      <c r="P177" s="75" t="s">
        <v>73</v>
      </c>
      <c r="Q177" s="75" t="s">
        <v>74</v>
      </c>
      <c r="R177" s="75" t="s">
        <v>253</v>
      </c>
      <c r="S177" s="75" t="s">
        <v>254</v>
      </c>
      <c r="T177" s="75" t="s">
        <v>255</v>
      </c>
      <c r="U177" s="75" t="s">
        <v>75</v>
      </c>
      <c r="V177" s="75" t="s">
        <v>76</v>
      </c>
      <c r="W177" s="75" t="s">
        <v>77</v>
      </c>
      <c r="X177" s="75" t="s">
        <v>256</v>
      </c>
      <c r="Y177" s="75" t="s">
        <v>78</v>
      </c>
      <c r="Z177" s="75" t="s">
        <v>80</v>
      </c>
      <c r="AA177" s="75" t="s">
        <v>83</v>
      </c>
      <c r="AB177" s="75" t="s">
        <v>84</v>
      </c>
      <c r="AC177" s="75" t="s">
        <v>79</v>
      </c>
      <c r="AD177" s="75" t="s">
        <v>81</v>
      </c>
      <c r="AE177" s="75" t="s">
        <v>257</v>
      </c>
      <c r="AF177" s="75" t="s">
        <v>82</v>
      </c>
      <c r="AG177" s="75" t="s">
        <v>85</v>
      </c>
      <c r="AH177" s="75" t="s">
        <v>258</v>
      </c>
      <c r="AI177" s="75" t="s">
        <v>259</v>
      </c>
      <c r="AJ177" s="165" t="s">
        <v>167</v>
      </c>
    </row>
    <row r="178" spans="2:36" ht="16.5" customHeight="1">
      <c r="B178" s="168"/>
      <c r="C178" s="28" t="s">
        <v>260</v>
      </c>
      <c r="D178" s="28" t="s">
        <v>261</v>
      </c>
      <c r="E178" s="28" t="s">
        <v>262</v>
      </c>
      <c r="F178" s="28" t="s">
        <v>263</v>
      </c>
      <c r="G178" s="28" t="s">
        <v>264</v>
      </c>
      <c r="H178" s="28" t="s">
        <v>265</v>
      </c>
      <c r="I178" s="28" t="s">
        <v>266</v>
      </c>
      <c r="J178" s="28" t="s">
        <v>267</v>
      </c>
      <c r="K178" s="28" t="s">
        <v>268</v>
      </c>
      <c r="L178" s="28" t="s">
        <v>269</v>
      </c>
      <c r="M178" s="28" t="s">
        <v>270</v>
      </c>
      <c r="N178" s="28" t="s">
        <v>271</v>
      </c>
      <c r="O178" s="28" t="s">
        <v>272</v>
      </c>
      <c r="P178" s="28" t="s">
        <v>273</v>
      </c>
      <c r="Q178" s="28" t="s">
        <v>274</v>
      </c>
      <c r="R178" s="28" t="s">
        <v>275</v>
      </c>
      <c r="S178" s="28" t="s">
        <v>276</v>
      </c>
      <c r="T178" s="28" t="s">
        <v>277</v>
      </c>
      <c r="U178" s="28" t="s">
        <v>278</v>
      </c>
      <c r="V178" s="28" t="s">
        <v>279</v>
      </c>
      <c r="W178" s="28" t="s">
        <v>280</v>
      </c>
      <c r="X178" s="28" t="s">
        <v>281</v>
      </c>
      <c r="Y178" s="28" t="s">
        <v>282</v>
      </c>
      <c r="Z178" s="28" t="s">
        <v>283</v>
      </c>
      <c r="AA178" s="28" t="s">
        <v>284</v>
      </c>
      <c r="AB178" s="28" t="s">
        <v>285</v>
      </c>
      <c r="AC178" s="28" t="s">
        <v>286</v>
      </c>
      <c r="AD178" s="28" t="s">
        <v>287</v>
      </c>
      <c r="AE178" s="28" t="s">
        <v>288</v>
      </c>
      <c r="AF178" s="28" t="s">
        <v>289</v>
      </c>
      <c r="AG178" s="28" t="s">
        <v>290</v>
      </c>
      <c r="AH178" s="28" t="s">
        <v>291</v>
      </c>
      <c r="AI178" s="28" t="s">
        <v>292</v>
      </c>
      <c r="AJ178" s="166"/>
    </row>
    <row r="179" spans="2:36" ht="16" hidden="1" customHeight="1">
      <c r="B179" s="74" t="s">
        <v>88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>
        <f>(SUM(C179:AI179))</f>
        <v>0</v>
      </c>
    </row>
    <row r="180" spans="2:36" ht="16" hidden="1" customHeight="1">
      <c r="B180" s="74">
        <v>1</v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>
        <f t="shared" ref="AJ180:AJ193" si="15">(SUM(C180:AI180))</f>
        <v>0</v>
      </c>
    </row>
    <row r="181" spans="2:36" ht="16" hidden="1" customHeight="1">
      <c r="B181" s="74">
        <v>2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>
        <f>SUM(C181:AI181)</f>
        <v>0</v>
      </c>
    </row>
    <row r="182" spans="2:36" ht="16" hidden="1" customHeight="1">
      <c r="B182" s="74">
        <v>3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>
        <f t="shared" si="15"/>
        <v>0</v>
      </c>
    </row>
    <row r="183" spans="2:36" ht="16" hidden="1" customHeight="1">
      <c r="B183" s="74">
        <v>4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>
        <f t="shared" si="15"/>
        <v>0</v>
      </c>
    </row>
    <row r="184" spans="2:36" ht="16" hidden="1" customHeight="1">
      <c r="B184" s="74">
        <v>5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>
        <f t="shared" si="15"/>
        <v>0</v>
      </c>
    </row>
    <row r="185" spans="2:36" ht="16" hidden="1" customHeight="1">
      <c r="B185" s="74">
        <v>6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>
        <f t="shared" si="15"/>
        <v>0</v>
      </c>
    </row>
    <row r="186" spans="2:36" ht="16" hidden="1" customHeight="1">
      <c r="B186" s="74">
        <v>7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>
        <f t="shared" si="15"/>
        <v>0</v>
      </c>
    </row>
    <row r="187" spans="2:36" ht="16" hidden="1" customHeight="1">
      <c r="B187" s="74">
        <v>8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>
        <f t="shared" si="15"/>
        <v>0</v>
      </c>
    </row>
    <row r="188" spans="2:36" ht="16" hidden="1" customHeight="1">
      <c r="B188" s="74">
        <v>9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>
        <f t="shared" si="15"/>
        <v>0</v>
      </c>
    </row>
    <row r="189" spans="2:36" ht="16" hidden="1" customHeight="1">
      <c r="B189" s="74">
        <v>10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>
        <f t="shared" si="15"/>
        <v>0</v>
      </c>
    </row>
    <row r="190" spans="2:36" ht="16" hidden="1" customHeight="1">
      <c r="B190" s="74">
        <v>11</v>
      </c>
      <c r="C190" s="22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>
        <f t="shared" si="15"/>
        <v>0</v>
      </c>
    </row>
    <row r="191" spans="2:36">
      <c r="B191" s="74">
        <v>12</v>
      </c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>
        <f t="shared" si="15"/>
        <v>0</v>
      </c>
    </row>
    <row r="192" spans="2:36" ht="16" hidden="1" customHeight="1">
      <c r="B192" s="74" t="s">
        <v>94</v>
      </c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>
        <f t="shared" si="15"/>
        <v>0</v>
      </c>
    </row>
    <row r="193" spans="2:36" ht="16" hidden="1" customHeight="1">
      <c r="B193" s="74" t="s">
        <v>7</v>
      </c>
      <c r="C193" s="75">
        <f>C192+C191+C190+C189+C188+C187+C186+C185+C184+C183+C182+C181+C180+C179</f>
        <v>0</v>
      </c>
      <c r="D193" s="75">
        <f t="shared" ref="D193:AI193" si="16">D192+D191+D190+D189+D188+D187+D186+D185+D184+D183+D182+D181+D180+D179</f>
        <v>0</v>
      </c>
      <c r="E193" s="75">
        <f t="shared" si="16"/>
        <v>0</v>
      </c>
      <c r="F193" s="75">
        <f t="shared" si="16"/>
        <v>0</v>
      </c>
      <c r="G193" s="75">
        <f t="shared" si="16"/>
        <v>0</v>
      </c>
      <c r="H193" s="75">
        <f t="shared" si="16"/>
        <v>0</v>
      </c>
      <c r="I193" s="75">
        <f t="shared" si="16"/>
        <v>0</v>
      </c>
      <c r="J193" s="75">
        <f t="shared" si="16"/>
        <v>0</v>
      </c>
      <c r="K193" s="75">
        <f t="shared" si="16"/>
        <v>0</v>
      </c>
      <c r="L193" s="75">
        <f t="shared" si="16"/>
        <v>0</v>
      </c>
      <c r="M193" s="75">
        <f t="shared" si="16"/>
        <v>0</v>
      </c>
      <c r="N193" s="75">
        <f t="shared" si="16"/>
        <v>0</v>
      </c>
      <c r="O193" s="75">
        <f t="shared" si="16"/>
        <v>0</v>
      </c>
      <c r="P193" s="75">
        <f t="shared" si="16"/>
        <v>0</v>
      </c>
      <c r="Q193" s="75">
        <f t="shared" si="16"/>
        <v>0</v>
      </c>
      <c r="R193" s="75">
        <f t="shared" si="16"/>
        <v>0</v>
      </c>
      <c r="S193" s="75">
        <f t="shared" si="16"/>
        <v>0</v>
      </c>
      <c r="T193" s="75">
        <f t="shared" si="16"/>
        <v>0</v>
      </c>
      <c r="U193" s="75">
        <f t="shared" si="16"/>
        <v>0</v>
      </c>
      <c r="V193" s="75">
        <f t="shared" si="16"/>
        <v>0</v>
      </c>
      <c r="W193" s="75">
        <f t="shared" si="16"/>
        <v>0</v>
      </c>
      <c r="X193" s="75">
        <f t="shared" si="16"/>
        <v>0</v>
      </c>
      <c r="Y193" s="75">
        <f t="shared" si="16"/>
        <v>0</v>
      </c>
      <c r="Z193" s="75">
        <f t="shared" si="16"/>
        <v>0</v>
      </c>
      <c r="AA193" s="75">
        <f t="shared" si="16"/>
        <v>0</v>
      </c>
      <c r="AB193" s="75">
        <f t="shared" si="16"/>
        <v>0</v>
      </c>
      <c r="AC193" s="75">
        <f t="shared" si="16"/>
        <v>0</v>
      </c>
      <c r="AD193" s="75">
        <f t="shared" si="16"/>
        <v>0</v>
      </c>
      <c r="AE193" s="75">
        <f t="shared" si="16"/>
        <v>0</v>
      </c>
      <c r="AF193" s="75">
        <f t="shared" si="16"/>
        <v>0</v>
      </c>
      <c r="AG193" s="75">
        <f t="shared" si="16"/>
        <v>0</v>
      </c>
      <c r="AH193" s="75">
        <f t="shared" si="16"/>
        <v>0</v>
      </c>
      <c r="AI193" s="75">
        <f t="shared" si="16"/>
        <v>0</v>
      </c>
      <c r="AJ193" s="16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76" t="s">
        <v>89</v>
      </c>
      <c r="C197" s="76" t="s">
        <v>8</v>
      </c>
      <c r="D197" s="76" t="s">
        <v>9</v>
      </c>
      <c r="E197" s="75" t="s">
        <v>167</v>
      </c>
    </row>
    <row r="198" spans="2:36" ht="16" hidden="1" customHeight="1">
      <c r="B198" s="74" t="s">
        <v>88</v>
      </c>
      <c r="C198" s="16"/>
      <c r="D198" s="16"/>
      <c r="E198" s="22">
        <f>D198+C198</f>
        <v>0</v>
      </c>
    </row>
    <row r="199" spans="2:36" ht="16" hidden="1" customHeight="1">
      <c r="B199" s="74">
        <v>1</v>
      </c>
      <c r="C199" s="16"/>
      <c r="D199" s="16"/>
      <c r="E199" s="22">
        <f t="shared" ref="E199:E212" si="17">D199+C199</f>
        <v>0</v>
      </c>
    </row>
    <row r="200" spans="2:36" ht="16" hidden="1" customHeight="1">
      <c r="B200" s="74">
        <v>2</v>
      </c>
      <c r="C200" s="16"/>
      <c r="D200" s="16"/>
      <c r="E200" s="22">
        <f>SUM(C200:D200)</f>
        <v>0</v>
      </c>
    </row>
    <row r="201" spans="2:36" ht="16" hidden="1" customHeight="1">
      <c r="B201" s="74">
        <v>3</v>
      </c>
      <c r="C201" s="16"/>
      <c r="D201" s="16"/>
      <c r="E201" s="22">
        <f t="shared" si="17"/>
        <v>0</v>
      </c>
    </row>
    <row r="202" spans="2:36" ht="16" hidden="1" customHeight="1">
      <c r="B202" s="74">
        <v>4</v>
      </c>
      <c r="C202" s="16"/>
      <c r="D202" s="16"/>
      <c r="E202" s="22">
        <f t="shared" si="17"/>
        <v>0</v>
      </c>
    </row>
    <row r="203" spans="2:36" ht="16" hidden="1" customHeight="1">
      <c r="B203" s="74">
        <v>5</v>
      </c>
      <c r="C203" s="16"/>
      <c r="D203" s="16"/>
      <c r="E203" s="22">
        <f t="shared" si="17"/>
        <v>0</v>
      </c>
    </row>
    <row r="204" spans="2:36" ht="16" hidden="1" customHeight="1">
      <c r="B204" s="74">
        <v>6</v>
      </c>
      <c r="C204" s="16"/>
      <c r="D204" s="16"/>
      <c r="E204" s="22">
        <f t="shared" si="17"/>
        <v>0</v>
      </c>
    </row>
    <row r="205" spans="2:36" ht="16" hidden="1" customHeight="1">
      <c r="B205" s="74">
        <v>7</v>
      </c>
      <c r="C205" s="16"/>
      <c r="D205" s="16"/>
      <c r="E205" s="22">
        <f t="shared" si="17"/>
        <v>0</v>
      </c>
    </row>
    <row r="206" spans="2:36" ht="16" hidden="1" customHeight="1">
      <c r="B206" s="74">
        <v>8</v>
      </c>
      <c r="C206" s="16"/>
      <c r="D206" s="16"/>
      <c r="E206" s="22">
        <f t="shared" si="17"/>
        <v>0</v>
      </c>
    </row>
    <row r="207" spans="2:36" ht="16" hidden="1" customHeight="1">
      <c r="B207" s="74">
        <v>9</v>
      </c>
      <c r="C207" s="16"/>
      <c r="D207" s="16"/>
      <c r="E207" s="22">
        <f t="shared" si="17"/>
        <v>0</v>
      </c>
    </row>
    <row r="208" spans="2:36" ht="16" hidden="1" customHeight="1">
      <c r="B208" s="74">
        <v>10</v>
      </c>
      <c r="C208" s="16"/>
      <c r="D208" s="16"/>
      <c r="E208" s="22">
        <f t="shared" si="17"/>
        <v>0</v>
      </c>
    </row>
    <row r="209" spans="2:10" ht="16" hidden="1" customHeight="1">
      <c r="B209" s="74">
        <v>11</v>
      </c>
      <c r="C209" s="16"/>
      <c r="D209" s="16"/>
      <c r="E209" s="22">
        <f t="shared" si="17"/>
        <v>0</v>
      </c>
    </row>
    <row r="210" spans="2:10">
      <c r="B210" s="74">
        <v>12</v>
      </c>
      <c r="C210" s="16"/>
      <c r="D210" s="16"/>
      <c r="E210" s="22">
        <f t="shared" si="17"/>
        <v>0</v>
      </c>
    </row>
    <row r="211" spans="2:10" ht="16" hidden="1" customHeight="1">
      <c r="B211" s="74" t="s">
        <v>94</v>
      </c>
      <c r="C211" s="16"/>
      <c r="D211" s="16"/>
      <c r="E211" s="22">
        <f t="shared" si="17"/>
        <v>0</v>
      </c>
    </row>
    <row r="212" spans="2:10" ht="16" hidden="1" customHeight="1">
      <c r="B212" s="74" t="s">
        <v>7</v>
      </c>
      <c r="C212" s="75">
        <f>C211+C210+C209+C208+C207+C206+C205+C204+C203+C202+C201+C200+C199+C198</f>
        <v>0</v>
      </c>
      <c r="D212" s="75">
        <f>D211+D210+D209+D208+D207+D206+D205+D204+D203+D202+D201+D200+D199+D198</f>
        <v>0</v>
      </c>
      <c r="E212" s="22">
        <f t="shared" si="17"/>
        <v>0</v>
      </c>
    </row>
    <row r="214" spans="2:10" s="2" customFormat="1">
      <c r="B214" s="13" t="s">
        <v>228</v>
      </c>
    </row>
    <row r="215" spans="2:10" ht="85">
      <c r="B215" s="167" t="s">
        <v>89</v>
      </c>
      <c r="C215" s="21" t="s">
        <v>55</v>
      </c>
      <c r="D215" s="21" t="s">
        <v>56</v>
      </c>
      <c r="E215" s="75" t="s">
        <v>60</v>
      </c>
      <c r="F215" s="75" t="s">
        <v>64</v>
      </c>
      <c r="G215" s="75" t="s">
        <v>63</v>
      </c>
      <c r="H215" s="75" t="s">
        <v>65</v>
      </c>
      <c r="I215" s="75" t="s">
        <v>87</v>
      </c>
      <c r="J215" s="165" t="s">
        <v>167</v>
      </c>
    </row>
    <row r="216" spans="2:10" ht="19">
      <c r="B216" s="168"/>
      <c r="C216" s="28" t="s">
        <v>140</v>
      </c>
      <c r="D216" s="28" t="s">
        <v>141</v>
      </c>
      <c r="E216" s="28" t="s">
        <v>142</v>
      </c>
      <c r="F216" s="28" t="s">
        <v>143</v>
      </c>
      <c r="G216" s="28" t="s">
        <v>144</v>
      </c>
      <c r="H216" s="28" t="s">
        <v>145</v>
      </c>
      <c r="I216" s="28" t="s">
        <v>146</v>
      </c>
      <c r="J216" s="166"/>
    </row>
    <row r="217" spans="2:10" ht="16" hidden="1" customHeight="1">
      <c r="B217" s="74" t="s">
        <v>88</v>
      </c>
      <c r="C217" s="16"/>
      <c r="D217" s="16"/>
      <c r="E217" s="16"/>
      <c r="F217" s="16"/>
      <c r="G217" s="16"/>
      <c r="H217" s="16"/>
      <c r="I217" s="16"/>
      <c r="J217" s="22">
        <f>(SUM(C217:I217))</f>
        <v>0</v>
      </c>
    </row>
    <row r="218" spans="2:10" ht="16" hidden="1" customHeight="1">
      <c r="B218" s="74">
        <v>1</v>
      </c>
      <c r="C218" s="16"/>
      <c r="D218" s="16"/>
      <c r="E218" s="16"/>
      <c r="F218" s="16"/>
      <c r="G218" s="16"/>
      <c r="H218" s="16"/>
      <c r="I218" s="16"/>
      <c r="J218" s="22">
        <f t="shared" ref="J218:J231" si="18">(SUM(C218:I218))</f>
        <v>0</v>
      </c>
    </row>
    <row r="219" spans="2:10" ht="16" hidden="1" customHeight="1">
      <c r="B219" s="74">
        <v>2</v>
      </c>
      <c r="C219" s="16"/>
      <c r="D219" s="16"/>
      <c r="E219" s="16"/>
      <c r="F219" s="16"/>
      <c r="G219" s="16"/>
      <c r="H219" s="16"/>
      <c r="I219" s="16"/>
      <c r="J219" s="22">
        <f>SUM(C219:I219)</f>
        <v>0</v>
      </c>
    </row>
    <row r="220" spans="2:10" ht="16" hidden="1" customHeight="1">
      <c r="B220" s="74">
        <v>3</v>
      </c>
      <c r="C220" s="16"/>
      <c r="D220" s="16"/>
      <c r="E220" s="16"/>
      <c r="F220" s="16"/>
      <c r="G220" s="16"/>
      <c r="H220" s="16"/>
      <c r="I220" s="16"/>
      <c r="J220" s="22">
        <f t="shared" si="18"/>
        <v>0</v>
      </c>
    </row>
    <row r="221" spans="2:10" ht="16" hidden="1" customHeight="1">
      <c r="B221" s="74">
        <v>4</v>
      </c>
      <c r="C221" s="16"/>
      <c r="D221" s="16"/>
      <c r="E221" s="16"/>
      <c r="F221" s="16"/>
      <c r="G221" s="16"/>
      <c r="H221" s="16"/>
      <c r="I221" s="16"/>
      <c r="J221" s="22">
        <f t="shared" si="18"/>
        <v>0</v>
      </c>
    </row>
    <row r="222" spans="2:10" ht="16" hidden="1" customHeight="1">
      <c r="B222" s="74">
        <v>5</v>
      </c>
      <c r="C222" s="16"/>
      <c r="D222" s="16"/>
      <c r="E222" s="16"/>
      <c r="F222" s="16"/>
      <c r="G222" s="16"/>
      <c r="H222" s="16"/>
      <c r="I222" s="16"/>
      <c r="J222" s="22">
        <f t="shared" si="18"/>
        <v>0</v>
      </c>
    </row>
    <row r="223" spans="2:10" ht="16" hidden="1" customHeight="1">
      <c r="B223" s="74">
        <v>6</v>
      </c>
      <c r="C223" s="16"/>
      <c r="D223" s="16"/>
      <c r="E223" s="16"/>
      <c r="F223" s="16"/>
      <c r="G223" s="16"/>
      <c r="H223" s="16"/>
      <c r="I223" s="16"/>
      <c r="J223" s="22">
        <f t="shared" si="18"/>
        <v>0</v>
      </c>
    </row>
    <row r="224" spans="2:10" ht="16" hidden="1" customHeight="1">
      <c r="B224" s="74">
        <v>7</v>
      </c>
      <c r="C224" s="16"/>
      <c r="D224" s="16"/>
      <c r="E224" s="16"/>
      <c r="F224" s="16"/>
      <c r="G224" s="16"/>
      <c r="H224" s="16"/>
      <c r="I224" s="16"/>
      <c r="J224" s="22">
        <f t="shared" si="18"/>
        <v>0</v>
      </c>
    </row>
    <row r="225" spans="2:10" ht="16" hidden="1" customHeight="1">
      <c r="B225" s="74">
        <v>8</v>
      </c>
      <c r="C225" s="16"/>
      <c r="D225" s="16"/>
      <c r="E225" s="16"/>
      <c r="F225" s="16"/>
      <c r="G225" s="16"/>
      <c r="H225" s="16"/>
      <c r="I225" s="16"/>
      <c r="J225" s="22">
        <f t="shared" si="18"/>
        <v>0</v>
      </c>
    </row>
    <row r="226" spans="2:10" ht="16" hidden="1" customHeight="1">
      <c r="B226" s="74">
        <v>9</v>
      </c>
      <c r="C226" s="16"/>
      <c r="D226" s="16"/>
      <c r="E226" s="16"/>
      <c r="F226" s="16"/>
      <c r="G226" s="16"/>
      <c r="H226" s="16"/>
      <c r="I226" s="16"/>
      <c r="J226" s="22">
        <f t="shared" si="18"/>
        <v>0</v>
      </c>
    </row>
    <row r="227" spans="2:10" ht="16" hidden="1" customHeight="1">
      <c r="B227" s="74">
        <v>10</v>
      </c>
      <c r="C227" s="16"/>
      <c r="D227" s="16"/>
      <c r="E227" s="16"/>
      <c r="F227" s="16"/>
      <c r="G227" s="16"/>
      <c r="H227" s="16"/>
      <c r="I227" s="16"/>
      <c r="J227" s="22">
        <f t="shared" si="18"/>
        <v>0</v>
      </c>
    </row>
    <row r="228" spans="2:10" ht="16" hidden="1" customHeight="1">
      <c r="B228" s="74">
        <v>11</v>
      </c>
      <c r="C228" s="16"/>
      <c r="D228" s="16"/>
      <c r="E228" s="16"/>
      <c r="F228" s="16"/>
      <c r="G228" s="16"/>
      <c r="H228" s="16"/>
      <c r="I228" s="16"/>
      <c r="J228" s="22">
        <f t="shared" si="18"/>
        <v>0</v>
      </c>
    </row>
    <row r="229" spans="2:10">
      <c r="B229" s="74">
        <v>12</v>
      </c>
      <c r="C229" s="16"/>
      <c r="D229" s="16"/>
      <c r="E229" s="16"/>
      <c r="F229" s="16"/>
      <c r="G229" s="16"/>
      <c r="H229" s="16"/>
      <c r="I229" s="16"/>
      <c r="J229" s="22">
        <f t="shared" si="18"/>
        <v>0</v>
      </c>
    </row>
    <row r="230" spans="2:10" ht="16" hidden="1" customHeight="1">
      <c r="B230" s="74" t="s">
        <v>94</v>
      </c>
      <c r="C230" s="16"/>
      <c r="D230" s="16"/>
      <c r="E230" s="16"/>
      <c r="F230" s="16"/>
      <c r="G230" s="16"/>
      <c r="H230" s="16"/>
      <c r="I230" s="16"/>
      <c r="J230" s="22">
        <f t="shared" si="18"/>
        <v>0</v>
      </c>
    </row>
    <row r="231" spans="2:10" ht="16" hidden="1" customHeight="1">
      <c r="B231" s="74" t="s">
        <v>7</v>
      </c>
      <c r="C231" s="75">
        <f>C230+C229+C228+C227+C226+C225+C224+C223+C222+C221+C220+C219+C218+C217</f>
        <v>0</v>
      </c>
      <c r="D231" s="75">
        <f t="shared" ref="D231:I231" si="19">D230+D229+D228+D227+D226+D225+D224+D223+D222+D221+D220+D219+D218+D217</f>
        <v>0</v>
      </c>
      <c r="E231" s="75">
        <f t="shared" si="19"/>
        <v>0</v>
      </c>
      <c r="F231" s="75">
        <f t="shared" si="19"/>
        <v>0</v>
      </c>
      <c r="G231" s="75">
        <f t="shared" si="19"/>
        <v>0</v>
      </c>
      <c r="H231" s="75">
        <f t="shared" si="19"/>
        <v>0</v>
      </c>
      <c r="I231" s="75">
        <f t="shared" si="19"/>
        <v>0</v>
      </c>
      <c r="J231" s="22">
        <f t="shared" si="18"/>
        <v>0</v>
      </c>
    </row>
    <row r="233" spans="2:10">
      <c r="B233" s="171" t="s">
        <v>175</v>
      </c>
      <c r="C233" s="172"/>
      <c r="D233" s="39" t="s">
        <v>176</v>
      </c>
    </row>
    <row r="234" spans="2:10">
      <c r="B234" s="26" t="str">
        <f>IF(D233="","",IF(D233="English",'File Directory'!B52,IF(D233="Filipino",'File Directory'!B84,'File Directory'!B116)))</f>
        <v xml:space="preserve">Instruction: </v>
      </c>
      <c r="D234" s="15"/>
    </row>
    <row r="235" spans="2:10">
      <c r="B235" s="15"/>
      <c r="C235" s="27" t="str">
        <f>IF($D$233="","",IF($D$233="English",'File Directory'!C53,IF($D$233="Filipino",'File Directory'!C85,'File Directory'!C117)))</f>
        <v>1. Only 1 answer is required, just select one (1) applicable  combination if more than 1 condition is appropriate.</v>
      </c>
    </row>
    <row r="236" spans="2:10">
      <c r="B236" s="15"/>
      <c r="C236" s="27" t="str">
        <f>IF($D$233="","",IF($D$233="English",'File Directory'!C54,IF($D$233="Filipino",'File Directory'!C86,'File Directory'!C118)))</f>
        <v>2. The total column must be equal with the number of respondents per grade level (validation apply).</v>
      </c>
      <c r="D236" s="14"/>
    </row>
    <row r="237" spans="2:10">
      <c r="B237" s="15"/>
      <c r="C237" s="27" t="str">
        <f>IF($D$233="","",IF($D$233="English",'File Directory'!C55,IF($D$233="Filipino",'File Directory'!C87,'File Directory'!C119)))</f>
        <v>3. Total column per grade level must not exceed to 5000.</v>
      </c>
      <c r="D237" s="14"/>
    </row>
    <row r="238" spans="2:10">
      <c r="C238" s="27"/>
    </row>
    <row r="239" spans="2:10">
      <c r="C239" s="26" t="str">
        <f>IF($D$233="","",IF($D$233="English",'File Directory'!C57,IF($D$233="Filipino",'File Directory'!C89,'File Directory'!C121)))</f>
        <v>*For Prospective Adviser</v>
      </c>
    </row>
    <row r="240" spans="2:10">
      <c r="C240" s="27" t="str">
        <f>IF($D$233="","",IF($D$233="English",'File Directory'!C58,IF($D$233="Filipino",'File Directory'!C90,'File Directory'!C122)))</f>
        <v>1. Review all MLESF for Accuracy/completeness</v>
      </c>
    </row>
    <row r="241" spans="3:3">
      <c r="C241" s="27" t="str">
        <f>IF($D$233="","",IF($D$233="English",'File Directory'!C59,IF($D$233="Filipino",'File Directory'!C91,'File Directory'!C123)))</f>
        <v>2. For question with posisble multiple answers, select applicable combination as listed/grouped in this form</v>
      </c>
    </row>
    <row r="242" spans="3:3">
      <c r="C242" s="27" t="str">
        <f>IF($D$233="","",IF($D$233="English",'File Directory'!C60,IF($D$233="Filipino",'File Directory'!C92,'File Directory'!C124)))</f>
        <v>3. Submit to Grade Level Enrollment Chair (GLEC) if any or to School Enrollment Focal Person (SEFP).</v>
      </c>
    </row>
    <row r="243" spans="3:3">
      <c r="C243" s="27"/>
    </row>
    <row r="244" spans="3:3">
      <c r="C244" s="26" t="str">
        <f>IF($D$233="","",IF($D$233="English",'File Directory'!C62,IF($D$233="Filipino",'File Directory'!C94,'File Directory'!C126)))</f>
        <v>For Grade Level Enrollment Chair (if any)</v>
      </c>
    </row>
    <row r="245" spans="3:3">
      <c r="C245" s="27" t="str">
        <f>IF($D$233="","",IF($D$233="English",'File Directory'!C63,IF($D$233="Filipino",'File Directory'!C95,'File Directory'!C127)))</f>
        <v>1. Review all Summary Matrix submitted by advisers, check for accuracy/completeness</v>
      </c>
    </row>
    <row r="246" spans="3:3">
      <c r="C246" s="27" t="str">
        <f>IF($D$233="","",IF($D$233="English",'File Directory'!C64,IF($D$233="Filipino",'File Directory'!C96,'File Directory'!C128)))</f>
        <v xml:space="preserve">2. Prepare a Summary Matrix with totality for all items/questions of all sections </v>
      </c>
    </row>
    <row r="247" spans="3:3">
      <c r="C247" s="27" t="str">
        <f>IF($D$233="","",IF($D$233="English",'File Directory'!C65,IF($D$233="Filipino",'File Directory'!C97,'File Directory'!C129)))</f>
        <v>3. Submit the Accomplished Summary Matrix (Grade level) to School Enrollment Focal Person (SEFP)</v>
      </c>
    </row>
    <row r="248" spans="3:3">
      <c r="C248" s="27"/>
    </row>
    <row r="249" spans="3:3">
      <c r="C249" s="26" t="str">
        <f>IF($D$233="","",IF($D$233="English",'File Directory'!C67,IF($D$233="Filipino",'File Directory'!C99,'File Directory'!C131)))</f>
        <v>For School Enrollment Focal Person (SEFP)</v>
      </c>
    </row>
    <row r="250" spans="3:3">
      <c r="C250" s="27" t="str">
        <f>IF($D$233="","",IF($D$233="English",'File Directory'!C68,IF($D$233="Filipino",'File Directory'!C100,'File Directory'!C132)))</f>
        <v>1. Review all Grade Level Summary Matrix submitted by GLEC, check for accuracy/completeness</v>
      </c>
    </row>
    <row r="251" spans="3:3">
      <c r="C251" s="27" t="str">
        <f>IF($D$233="","",IF($D$233="English",'File Directory'!C69,IF($D$233="Filipino",'File Directory'!C101,'File Directory'!C133)))</f>
        <v>2. Prepare a Summary Matrix with totality for all items/questions of all Grade Levels</v>
      </c>
    </row>
    <row r="252" spans="3:3">
      <c r="C252" s="27" t="str">
        <f>IF($D$233="","",IF($D$233="English",'File Directory'!C70,IF($D$233="Filipino",'File Directory'!C102,'File Directory'!C134)))</f>
        <v>3. Submit the Accomplished Summary Matrix (School level) to School Head for review and approval and then to LIS System Administrator</v>
      </c>
    </row>
    <row r="253" spans="3:3">
      <c r="C253" s="27"/>
    </row>
    <row r="254" spans="3:3">
      <c r="C254" s="26" t="str">
        <f>IF($D$233="","",IF($D$233="English",'File Directory'!C72,IF($D$233="Filipino",'File Directory'!C104,'File Directory'!C136)))</f>
        <v>For LIS System Administrator</v>
      </c>
    </row>
    <row r="255" spans="3:3">
      <c r="C255" s="27" t="str">
        <f>IF($D$233="","",IF($D$233="English",'File Directory'!C73,IF($D$233="Filipino",'File Directory'!C105,'File Directory'!C137)))</f>
        <v>1. Review the School Level Summary Matrix  validate the correctness of enrollment count vis-a-vis the number of respondents</v>
      </c>
    </row>
    <row r="256" spans="3:3">
      <c r="C256" s="27" t="str">
        <f>IF($D$233="","",IF($D$233="English",'File Directory'!C74,IF($D$233="Filipino",'File Directory'!C106,'File Directory'!C138)))</f>
        <v>2. Login to LIS and click the QC Folder available in the Dashboard</v>
      </c>
    </row>
    <row r="257" spans="3:3">
      <c r="C257" s="27" t="str">
        <f>IF($D$233="","",IF($D$233="English",'File Directory'!C75,IF($D$233="Filipino",'File Directory'!C107,'File Directory'!C139)))</f>
        <v>3. Input total count for each table as appeared in the Summary Matrix.  May use the assigned code as appopriate for easy reference.</v>
      </c>
    </row>
  </sheetData>
  <mergeCells count="20">
    <mergeCell ref="AJ177:AJ178"/>
    <mergeCell ref="B215:B216"/>
    <mergeCell ref="J215:J216"/>
    <mergeCell ref="B233:C233"/>
    <mergeCell ref="P101:P102"/>
    <mergeCell ref="B139:B140"/>
    <mergeCell ref="M139:M140"/>
    <mergeCell ref="B158:B159"/>
    <mergeCell ref="O158:O159"/>
    <mergeCell ref="B177:B178"/>
    <mergeCell ref="D3:F3"/>
    <mergeCell ref="B4:C4"/>
    <mergeCell ref="G4:H4"/>
    <mergeCell ref="B5:C5"/>
    <mergeCell ref="E5:I5"/>
    <mergeCell ref="B27:B28"/>
    <mergeCell ref="J27:J28"/>
    <mergeCell ref="B82:B83"/>
    <mergeCell ref="S82:S83"/>
    <mergeCell ref="B101:B102"/>
  </mergeCells>
  <dataValidations count="1">
    <dataValidation type="list" allowBlank="1" showInputMessage="1" showErrorMessage="1" sqref="D233" xr:uid="{F945C17C-6B91-5F46-ABD6-33E98984A436}">
      <formula1>"English,Filipino,Cebuano"</formula1>
    </dataValidation>
  </dataValidations>
  <hyperlinks>
    <hyperlink ref="J1" location="'Summary Matrix MLESF (SEFP)'!A1" tooltip="View Summary Matrix MLESF (SEFP)" display="Return to Summary Matrix MLESF (SEFP)" xr:uid="{54CFBCA9-4A80-014D-86C3-E02DE4C3D183}"/>
    <hyperlink ref="K1" location="'File Directory'!A1" tooltip="Go Back to File Directory" display="Return to File Directory" xr:uid="{DDD542B3-3A95-B142-90D2-61E8CDD7B717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6BEFC-57C5-E342-B9C5-EAF0CF75EA8F}">
  <sheetPr>
    <tabColor theme="8" tint="-0.499984740745262"/>
  </sheetPr>
  <dimension ref="B1:AJ257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26.3320312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8" t="s">
        <v>180</v>
      </c>
      <c r="J1" s="78" t="s">
        <v>294</v>
      </c>
      <c r="K1" s="77" t="s">
        <v>293</v>
      </c>
    </row>
    <row r="2" spans="2:14" ht="18">
      <c r="B2" s="29" t="s">
        <v>168</v>
      </c>
    </row>
    <row r="3" spans="2:14">
      <c r="B3" s="16" t="s">
        <v>90</v>
      </c>
      <c r="C3" s="19"/>
      <c r="D3" s="175"/>
      <c r="E3" s="176"/>
      <c r="F3" s="177"/>
      <c r="G3" s="16" t="s">
        <v>91</v>
      </c>
      <c r="H3" s="16"/>
      <c r="I3" s="16" t="s">
        <v>177</v>
      </c>
      <c r="J3" s="16"/>
      <c r="K3" s="16" t="s">
        <v>92</v>
      </c>
      <c r="L3" s="16"/>
      <c r="M3" s="16" t="s">
        <v>93</v>
      </c>
      <c r="N3" s="16"/>
    </row>
    <row r="4" spans="2:14" ht="17" thickBot="1">
      <c r="B4" s="178" t="s">
        <v>166</v>
      </c>
      <c r="C4" s="179"/>
      <c r="D4" s="73"/>
      <c r="E4" s="31" t="s">
        <v>148</v>
      </c>
      <c r="F4" s="32"/>
      <c r="G4" s="180" t="s">
        <v>165</v>
      </c>
      <c r="H4" s="181"/>
      <c r="I4" s="33"/>
      <c r="J4" s="8"/>
      <c r="K4" s="8"/>
      <c r="L4" s="8"/>
      <c r="M4" s="8"/>
      <c r="N4" s="8"/>
    </row>
    <row r="5" spans="2:14" ht="16" customHeight="1">
      <c r="B5" s="178" t="s">
        <v>151</v>
      </c>
      <c r="C5" s="179"/>
      <c r="D5" s="30"/>
      <c r="E5" s="182" t="s">
        <v>169</v>
      </c>
      <c r="F5" s="183"/>
      <c r="G5" s="183"/>
      <c r="H5" s="183"/>
      <c r="I5" s="184"/>
      <c r="J5" s="8"/>
      <c r="M5" s="8"/>
      <c r="N5" s="8"/>
    </row>
    <row r="6" spans="2:14" ht="17" customHeight="1" thickBot="1">
      <c r="B6" s="15"/>
      <c r="C6" s="15"/>
      <c r="D6" s="14"/>
      <c r="E6" s="36" t="s">
        <v>170</v>
      </c>
      <c r="F6" s="37"/>
      <c r="G6" s="34" t="s">
        <v>150</v>
      </c>
      <c r="H6" s="34"/>
      <c r="I6" s="38"/>
    </row>
    <row r="7" spans="2:14">
      <c r="B7" s="15"/>
      <c r="C7" s="15"/>
      <c r="D7" s="14"/>
      <c r="E7" s="17"/>
      <c r="F7" s="35"/>
      <c r="G7" s="8"/>
      <c r="H7" s="8"/>
      <c r="I7" s="8"/>
    </row>
    <row r="8" spans="2:14">
      <c r="B8" s="2" t="s">
        <v>295</v>
      </c>
    </row>
    <row r="9" spans="2:14" ht="57" customHeight="1">
      <c r="B9" s="141" t="s">
        <v>89</v>
      </c>
      <c r="C9" s="76" t="s">
        <v>296</v>
      </c>
      <c r="D9" s="76" t="s">
        <v>297</v>
      </c>
      <c r="E9" s="75" t="s">
        <v>167</v>
      </c>
    </row>
    <row r="10" spans="2:14" ht="16" hidden="1" customHeight="1">
      <c r="B10" s="74" t="s">
        <v>88</v>
      </c>
      <c r="C10" s="74"/>
      <c r="D10" s="74"/>
      <c r="E10" s="74"/>
    </row>
    <row r="11" spans="2:14" ht="16" hidden="1" customHeight="1">
      <c r="B11" s="74">
        <v>1</v>
      </c>
      <c r="C11" s="74"/>
      <c r="D11" s="74"/>
      <c r="E11" s="74">
        <f>D11+C11</f>
        <v>0</v>
      </c>
    </row>
    <row r="12" spans="2:14" ht="16" hidden="1" customHeight="1">
      <c r="B12" s="74">
        <v>2</v>
      </c>
      <c r="C12" s="74"/>
      <c r="D12" s="74"/>
      <c r="E12" s="74">
        <f>SUM(C12:D12)</f>
        <v>0</v>
      </c>
    </row>
    <row r="13" spans="2:14" ht="16" hidden="1" customHeight="1">
      <c r="B13" s="74">
        <v>3</v>
      </c>
      <c r="C13" s="74"/>
      <c r="D13" s="74"/>
      <c r="E13" s="74">
        <f t="shared" ref="E13:E24" si="0">D13+C13</f>
        <v>0</v>
      </c>
    </row>
    <row r="14" spans="2:14" ht="16" hidden="1" customHeight="1">
      <c r="B14" s="74">
        <v>4</v>
      </c>
      <c r="C14" s="74"/>
      <c r="D14" s="74"/>
      <c r="E14" s="74">
        <f t="shared" si="0"/>
        <v>0</v>
      </c>
    </row>
    <row r="15" spans="2:14" ht="16" hidden="1" customHeight="1">
      <c r="B15" s="74">
        <v>5</v>
      </c>
      <c r="C15" s="74"/>
      <c r="D15" s="74"/>
      <c r="E15" s="74">
        <f t="shared" si="0"/>
        <v>0</v>
      </c>
    </row>
    <row r="16" spans="2:14" ht="16" hidden="1" customHeight="1">
      <c r="B16" s="74">
        <v>6</v>
      </c>
      <c r="C16" s="74"/>
      <c r="D16" s="74"/>
      <c r="E16" s="74">
        <f t="shared" si="0"/>
        <v>0</v>
      </c>
    </row>
    <row r="17" spans="2:10" ht="16" hidden="1" customHeight="1">
      <c r="B17" s="74">
        <v>7</v>
      </c>
      <c r="C17" s="74"/>
      <c r="D17" s="74"/>
      <c r="E17" s="74">
        <f t="shared" si="0"/>
        <v>0</v>
      </c>
    </row>
    <row r="18" spans="2:10" ht="16" hidden="1" customHeight="1">
      <c r="B18" s="74">
        <v>8</v>
      </c>
      <c r="C18" s="74"/>
      <c r="D18" s="74"/>
      <c r="E18" s="74">
        <f t="shared" si="0"/>
        <v>0</v>
      </c>
    </row>
    <row r="19" spans="2:10" ht="16" hidden="1" customHeight="1">
      <c r="B19" s="74">
        <v>9</v>
      </c>
      <c r="C19" s="74"/>
      <c r="D19" s="74"/>
      <c r="E19" s="74">
        <f t="shared" si="0"/>
        <v>0</v>
      </c>
    </row>
    <row r="20" spans="2:10" ht="16" hidden="1" customHeight="1">
      <c r="B20" s="74">
        <v>10</v>
      </c>
      <c r="C20" s="74"/>
      <c r="D20" s="74"/>
      <c r="E20" s="74">
        <f t="shared" si="0"/>
        <v>0</v>
      </c>
    </row>
    <row r="21" spans="2:10" ht="16" hidden="1" customHeight="1">
      <c r="B21" s="74">
        <v>11</v>
      </c>
      <c r="C21" s="74"/>
      <c r="D21" s="74"/>
      <c r="E21" s="74">
        <f t="shared" si="0"/>
        <v>0</v>
      </c>
    </row>
    <row r="22" spans="2:10">
      <c r="B22" s="74">
        <v>12</v>
      </c>
      <c r="C22" s="74"/>
      <c r="D22" s="74"/>
      <c r="E22" s="74">
        <f t="shared" si="0"/>
        <v>0</v>
      </c>
    </row>
    <row r="23" spans="2:10" ht="16" hidden="1" customHeight="1">
      <c r="B23" s="74" t="s">
        <v>94</v>
      </c>
      <c r="C23" s="74"/>
      <c r="D23" s="74"/>
      <c r="E23" s="74">
        <f t="shared" si="0"/>
        <v>0</v>
      </c>
    </row>
    <row r="24" spans="2:10" ht="16" hidden="1" customHeight="1">
      <c r="B24" s="74" t="s">
        <v>7</v>
      </c>
      <c r="C24" s="75">
        <f>C23+C22+C21+C20+C19+C18+C17+C16+C15+C14+C13+C12+C11+C10</f>
        <v>0</v>
      </c>
      <c r="D24" s="75">
        <f>D23+D22+D21+D20+D19+D18+D17+D16+D15+D14+D13+D12+D11+D10</f>
        <v>0</v>
      </c>
      <c r="E24" s="74">
        <f t="shared" si="0"/>
        <v>0</v>
      </c>
    </row>
    <row r="25" spans="2:10">
      <c r="B25" s="5"/>
    </row>
    <row r="26" spans="2:10">
      <c r="B26" s="72" t="s">
        <v>322</v>
      </c>
    </row>
    <row r="27" spans="2:10" ht="77" customHeight="1">
      <c r="B27" s="173" t="s">
        <v>89</v>
      </c>
      <c r="C27" s="75" t="s">
        <v>0</v>
      </c>
      <c r="D27" s="75" t="s">
        <v>1</v>
      </c>
      <c r="E27" s="75" t="s">
        <v>2</v>
      </c>
      <c r="F27" s="75" t="s">
        <v>3</v>
      </c>
      <c r="G27" s="75" t="s">
        <v>4</v>
      </c>
      <c r="H27" s="75" t="s">
        <v>5</v>
      </c>
      <c r="I27" s="75" t="s">
        <v>6</v>
      </c>
      <c r="J27" s="165" t="s">
        <v>167</v>
      </c>
    </row>
    <row r="28" spans="2:10" ht="17.5" customHeight="1">
      <c r="B28" s="174"/>
      <c r="C28" s="28" t="s">
        <v>113</v>
      </c>
      <c r="D28" s="28" t="s">
        <v>114</v>
      </c>
      <c r="E28" s="28" t="s">
        <v>115</v>
      </c>
      <c r="F28" s="28" t="s">
        <v>116</v>
      </c>
      <c r="G28" s="28" t="s">
        <v>117</v>
      </c>
      <c r="H28" s="28" t="s">
        <v>118</v>
      </c>
      <c r="I28" s="28" t="s">
        <v>119</v>
      </c>
      <c r="J28" s="166"/>
    </row>
    <row r="29" spans="2:10" ht="18" hidden="1" customHeight="1">
      <c r="B29" s="74" t="s">
        <v>88</v>
      </c>
      <c r="C29" s="75"/>
      <c r="D29" s="75"/>
      <c r="E29" s="75"/>
      <c r="F29" s="75"/>
      <c r="G29" s="75"/>
      <c r="H29" s="75"/>
      <c r="I29" s="75"/>
      <c r="J29" s="74">
        <f>I29+H29+G29+F29+E29+D29+C29</f>
        <v>0</v>
      </c>
    </row>
    <row r="30" spans="2:10" ht="18" hidden="1" customHeight="1">
      <c r="B30" s="74">
        <v>1</v>
      </c>
      <c r="C30" s="75"/>
      <c r="D30" s="75"/>
      <c r="E30" s="75"/>
      <c r="F30" s="75"/>
      <c r="G30" s="75"/>
      <c r="H30" s="75"/>
      <c r="I30" s="75"/>
      <c r="J30" s="74">
        <f t="shared" ref="J30:J43" si="1">I30+H30+G30+F30+E30+D30+C30</f>
        <v>0</v>
      </c>
    </row>
    <row r="31" spans="2:10" ht="18" hidden="1" customHeight="1">
      <c r="B31" s="74">
        <v>2</v>
      </c>
      <c r="C31" s="75"/>
      <c r="D31" s="75"/>
      <c r="E31" s="75"/>
      <c r="F31" s="75"/>
      <c r="G31" s="75"/>
      <c r="H31" s="75"/>
      <c r="I31" s="75"/>
      <c r="J31" s="74">
        <f>SUM(C31:I31)</f>
        <v>0</v>
      </c>
    </row>
    <row r="32" spans="2:10" ht="18" hidden="1" customHeight="1">
      <c r="B32" s="74">
        <v>3</v>
      </c>
      <c r="C32" s="75"/>
      <c r="D32" s="75"/>
      <c r="E32" s="75"/>
      <c r="F32" s="75"/>
      <c r="G32" s="75"/>
      <c r="H32" s="75"/>
      <c r="I32" s="75"/>
      <c r="J32" s="74">
        <f t="shared" si="1"/>
        <v>0</v>
      </c>
    </row>
    <row r="33" spans="2:10" ht="18" hidden="1" customHeight="1">
      <c r="B33" s="74">
        <v>4</v>
      </c>
      <c r="C33" s="75"/>
      <c r="D33" s="75"/>
      <c r="E33" s="75"/>
      <c r="F33" s="75"/>
      <c r="G33" s="75"/>
      <c r="H33" s="75"/>
      <c r="I33" s="75"/>
      <c r="J33" s="74">
        <f t="shared" si="1"/>
        <v>0</v>
      </c>
    </row>
    <row r="34" spans="2:10" ht="18" hidden="1" customHeight="1">
      <c r="B34" s="74">
        <v>5</v>
      </c>
      <c r="C34" s="75"/>
      <c r="D34" s="75"/>
      <c r="E34" s="75"/>
      <c r="F34" s="75"/>
      <c r="G34" s="75"/>
      <c r="H34" s="75"/>
      <c r="I34" s="75"/>
      <c r="J34" s="74">
        <f t="shared" si="1"/>
        <v>0</v>
      </c>
    </row>
    <row r="35" spans="2:10" ht="18" hidden="1" customHeight="1">
      <c r="B35" s="74">
        <v>6</v>
      </c>
      <c r="C35" s="75"/>
      <c r="D35" s="75"/>
      <c r="E35" s="75"/>
      <c r="F35" s="75"/>
      <c r="G35" s="75"/>
      <c r="H35" s="75"/>
      <c r="I35" s="75"/>
      <c r="J35" s="74">
        <f t="shared" si="1"/>
        <v>0</v>
      </c>
    </row>
    <row r="36" spans="2:10" ht="18" hidden="1" customHeight="1">
      <c r="B36" s="74">
        <v>7</v>
      </c>
      <c r="C36" s="75"/>
      <c r="D36" s="75"/>
      <c r="E36" s="75"/>
      <c r="F36" s="75"/>
      <c r="G36" s="75"/>
      <c r="H36" s="75"/>
      <c r="I36" s="75"/>
      <c r="J36" s="74">
        <f t="shared" si="1"/>
        <v>0</v>
      </c>
    </row>
    <row r="37" spans="2:10" ht="18" hidden="1" customHeight="1">
      <c r="B37" s="74">
        <v>8</v>
      </c>
      <c r="C37" s="75"/>
      <c r="D37" s="75"/>
      <c r="E37" s="75"/>
      <c r="F37" s="75"/>
      <c r="G37" s="75"/>
      <c r="H37" s="75"/>
      <c r="I37" s="75"/>
      <c r="J37" s="74">
        <f t="shared" si="1"/>
        <v>0</v>
      </c>
    </row>
    <row r="38" spans="2:10" ht="18" hidden="1" customHeight="1">
      <c r="B38" s="74">
        <v>9</v>
      </c>
      <c r="C38" s="75"/>
      <c r="D38" s="75"/>
      <c r="E38" s="75"/>
      <c r="F38" s="75"/>
      <c r="G38" s="75"/>
      <c r="H38" s="75"/>
      <c r="I38" s="75"/>
      <c r="J38" s="74">
        <f t="shared" si="1"/>
        <v>0</v>
      </c>
    </row>
    <row r="39" spans="2:10" ht="18" hidden="1" customHeight="1">
      <c r="B39" s="74">
        <v>10</v>
      </c>
      <c r="C39" s="75"/>
      <c r="D39" s="75"/>
      <c r="E39" s="75"/>
      <c r="F39" s="75"/>
      <c r="G39" s="75"/>
      <c r="H39" s="75"/>
      <c r="I39" s="75"/>
      <c r="J39" s="74">
        <f t="shared" si="1"/>
        <v>0</v>
      </c>
    </row>
    <row r="40" spans="2:10" ht="18" hidden="1" customHeight="1">
      <c r="B40" s="74">
        <v>11</v>
      </c>
      <c r="C40" s="75"/>
      <c r="D40" s="75"/>
      <c r="E40" s="75"/>
      <c r="F40" s="75"/>
      <c r="G40" s="75"/>
      <c r="H40" s="75"/>
      <c r="I40" s="75"/>
      <c r="J40" s="74">
        <f t="shared" si="1"/>
        <v>0</v>
      </c>
    </row>
    <row r="41" spans="2:10" ht="18" customHeight="1">
      <c r="B41" s="74">
        <v>12</v>
      </c>
      <c r="C41" s="75"/>
      <c r="D41" s="75"/>
      <c r="E41" s="75"/>
      <c r="F41" s="75"/>
      <c r="G41" s="75"/>
      <c r="H41" s="75"/>
      <c r="I41" s="75"/>
      <c r="J41" s="74">
        <f t="shared" si="1"/>
        <v>0</v>
      </c>
    </row>
    <row r="42" spans="2:10" ht="18" hidden="1" customHeight="1">
      <c r="B42" s="74" t="s">
        <v>94</v>
      </c>
      <c r="C42" s="75"/>
      <c r="D42" s="75"/>
      <c r="E42" s="75"/>
      <c r="F42" s="75"/>
      <c r="G42" s="75"/>
      <c r="H42" s="75"/>
      <c r="I42" s="75"/>
      <c r="J42" s="74">
        <f t="shared" si="1"/>
        <v>0</v>
      </c>
    </row>
    <row r="43" spans="2:10" ht="18" hidden="1" customHeight="1">
      <c r="B43" s="74" t="s">
        <v>7</v>
      </c>
      <c r="C43" s="75">
        <f>C42+C41+C40+C39+C38+C37+C36+C35+C34+C33+C32+C31+C30+C29</f>
        <v>0</v>
      </c>
      <c r="D43" s="75">
        <f t="shared" ref="D43:I43" si="2">D42+D41+D40+D39+D38+D37+D36+D35+D34+D33+D32+D31+D30+D29</f>
        <v>0</v>
      </c>
      <c r="E43" s="75">
        <f t="shared" si="2"/>
        <v>0</v>
      </c>
      <c r="F43" s="75">
        <f t="shared" si="2"/>
        <v>0</v>
      </c>
      <c r="G43" s="75">
        <f t="shared" si="2"/>
        <v>0</v>
      </c>
      <c r="H43" s="75">
        <f t="shared" si="2"/>
        <v>0</v>
      </c>
      <c r="I43" s="75">
        <f t="shared" si="2"/>
        <v>0</v>
      </c>
      <c r="J43" s="74">
        <f t="shared" si="1"/>
        <v>0</v>
      </c>
    </row>
    <row r="45" spans="2:10">
      <c r="B45" s="2" t="s">
        <v>219</v>
      </c>
    </row>
    <row r="46" spans="2:10" ht="57" customHeight="1">
      <c r="B46" s="141" t="s">
        <v>89</v>
      </c>
      <c r="C46" s="76" t="s">
        <v>8</v>
      </c>
      <c r="D46" s="76" t="s">
        <v>9</v>
      </c>
      <c r="E46" s="75" t="s">
        <v>167</v>
      </c>
    </row>
    <row r="47" spans="2:10" ht="16" hidden="1" customHeight="1">
      <c r="B47" s="74" t="s">
        <v>88</v>
      </c>
      <c r="C47" s="74"/>
      <c r="D47" s="74"/>
      <c r="E47" s="74"/>
    </row>
    <row r="48" spans="2:10" ht="16" hidden="1" customHeight="1">
      <c r="B48" s="74">
        <v>1</v>
      </c>
      <c r="C48" s="74"/>
      <c r="D48" s="74"/>
      <c r="E48" s="74">
        <f>D48+C48</f>
        <v>0</v>
      </c>
    </row>
    <row r="49" spans="2:10" ht="16" hidden="1" customHeight="1">
      <c r="B49" s="74">
        <v>2</v>
      </c>
      <c r="C49" s="74"/>
      <c r="D49" s="74"/>
      <c r="E49" s="74">
        <f>SUM(C49:D49)</f>
        <v>0</v>
      </c>
    </row>
    <row r="50" spans="2:10" ht="16" hidden="1" customHeight="1">
      <c r="B50" s="74">
        <v>3</v>
      </c>
      <c r="C50" s="74"/>
      <c r="D50" s="74"/>
      <c r="E50" s="74">
        <f t="shared" ref="E50:E61" si="3">D50+C50</f>
        <v>0</v>
      </c>
    </row>
    <row r="51" spans="2:10" ht="16" hidden="1" customHeight="1">
      <c r="B51" s="74">
        <v>4</v>
      </c>
      <c r="C51" s="74"/>
      <c r="D51" s="74"/>
      <c r="E51" s="74">
        <f t="shared" si="3"/>
        <v>0</v>
      </c>
    </row>
    <row r="52" spans="2:10" ht="16" hidden="1" customHeight="1">
      <c r="B52" s="74">
        <v>5</v>
      </c>
      <c r="C52" s="74"/>
      <c r="D52" s="74"/>
      <c r="E52" s="74">
        <f t="shared" si="3"/>
        <v>0</v>
      </c>
    </row>
    <row r="53" spans="2:10" ht="16" hidden="1" customHeight="1">
      <c r="B53" s="74">
        <v>6</v>
      </c>
      <c r="C53" s="74"/>
      <c r="D53" s="74"/>
      <c r="E53" s="74">
        <f t="shared" si="3"/>
        <v>0</v>
      </c>
    </row>
    <row r="54" spans="2:10" ht="16" hidden="1" customHeight="1">
      <c r="B54" s="74">
        <v>7</v>
      </c>
      <c r="C54" s="74"/>
      <c r="D54" s="74"/>
      <c r="E54" s="74">
        <f t="shared" si="3"/>
        <v>0</v>
      </c>
    </row>
    <row r="55" spans="2:10" ht="16" hidden="1" customHeight="1">
      <c r="B55" s="74">
        <v>8</v>
      </c>
      <c r="C55" s="74"/>
      <c r="D55" s="74"/>
      <c r="E55" s="74">
        <f t="shared" si="3"/>
        <v>0</v>
      </c>
    </row>
    <row r="56" spans="2:10" ht="16" hidden="1" customHeight="1">
      <c r="B56" s="74">
        <v>9</v>
      </c>
      <c r="C56" s="74"/>
      <c r="D56" s="74"/>
      <c r="E56" s="74">
        <f t="shared" si="3"/>
        <v>0</v>
      </c>
    </row>
    <row r="57" spans="2:10" ht="16" hidden="1" customHeight="1">
      <c r="B57" s="74">
        <v>10</v>
      </c>
      <c r="C57" s="74"/>
      <c r="D57" s="74"/>
      <c r="E57" s="74">
        <f t="shared" si="3"/>
        <v>0</v>
      </c>
    </row>
    <row r="58" spans="2:10" ht="16" hidden="1" customHeight="1">
      <c r="B58" s="74">
        <v>11</v>
      </c>
      <c r="C58" s="74"/>
      <c r="D58" s="74"/>
      <c r="E58" s="74">
        <f t="shared" si="3"/>
        <v>0</v>
      </c>
    </row>
    <row r="59" spans="2:10">
      <c r="B59" s="74">
        <v>12</v>
      </c>
      <c r="C59" s="74"/>
      <c r="D59" s="74"/>
      <c r="E59" s="74">
        <f t="shared" si="3"/>
        <v>0</v>
      </c>
    </row>
    <row r="60" spans="2:10" ht="16" hidden="1" customHeight="1">
      <c r="B60" s="74" t="s">
        <v>94</v>
      </c>
      <c r="C60" s="74"/>
      <c r="D60" s="74"/>
      <c r="E60" s="74">
        <f t="shared" si="3"/>
        <v>0</v>
      </c>
    </row>
    <row r="61" spans="2:10" ht="16" hidden="1" customHeight="1">
      <c r="B61" s="74" t="s">
        <v>7</v>
      </c>
      <c r="C61" s="75">
        <f>C60+C59+C58+C57+C56+C55+C54+C53+C52+C51+C50+C49+C48+C47</f>
        <v>0</v>
      </c>
      <c r="D61" s="75">
        <f>D60+D59+D58+D57+D56+D55+D54+D53+D52+D51+D50+D49+D48+D47</f>
        <v>0</v>
      </c>
      <c r="E61" s="74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41" t="s">
        <v>89</v>
      </c>
      <c r="C64" s="99" t="s">
        <v>298</v>
      </c>
      <c r="D64" s="99" t="s">
        <v>299</v>
      </c>
      <c r="E64" s="99" t="s">
        <v>300</v>
      </c>
      <c r="F64" s="99" t="s">
        <v>301</v>
      </c>
      <c r="G64" s="99" t="s">
        <v>302</v>
      </c>
      <c r="H64" s="99" t="s">
        <v>303</v>
      </c>
      <c r="I64" s="99" t="s">
        <v>343</v>
      </c>
      <c r="J64" s="75" t="s">
        <v>167</v>
      </c>
    </row>
    <row r="65" spans="2:10" ht="16" hidden="1" customHeight="1">
      <c r="B65" s="74" t="s">
        <v>88</v>
      </c>
      <c r="C65" s="16"/>
      <c r="D65" s="16"/>
      <c r="E65" s="16"/>
      <c r="F65" s="16"/>
      <c r="G65" s="16"/>
      <c r="H65" s="16"/>
      <c r="I65" s="16"/>
      <c r="J65" s="74">
        <f>I65+H65+G65+F65+E65+D65+C65</f>
        <v>0</v>
      </c>
    </row>
    <row r="66" spans="2:10" ht="16" hidden="1" customHeight="1">
      <c r="B66" s="74">
        <v>1</v>
      </c>
      <c r="C66" s="16"/>
      <c r="D66" s="16"/>
      <c r="E66" s="16"/>
      <c r="F66" s="16"/>
      <c r="G66" s="16"/>
      <c r="H66" s="16"/>
      <c r="I66" s="16"/>
      <c r="J66" s="74">
        <f t="shared" ref="J66:J79" si="4">I66+H66+G66+F66+E66+D66+C66</f>
        <v>0</v>
      </c>
    </row>
    <row r="67" spans="2:10" ht="16" hidden="1" customHeight="1">
      <c r="B67" s="74">
        <v>2</v>
      </c>
      <c r="C67" s="16"/>
      <c r="D67" s="16"/>
      <c r="E67" s="16"/>
      <c r="F67" s="16"/>
      <c r="G67" s="16"/>
      <c r="H67" s="16"/>
      <c r="I67" s="16"/>
      <c r="J67" s="74">
        <f>SUM(C67:I67)</f>
        <v>0</v>
      </c>
    </row>
    <row r="68" spans="2:10" ht="16" hidden="1" customHeight="1">
      <c r="B68" s="74">
        <v>3</v>
      </c>
      <c r="C68" s="16"/>
      <c r="D68" s="16"/>
      <c r="E68" s="16"/>
      <c r="F68" s="16"/>
      <c r="G68" s="16"/>
      <c r="H68" s="16"/>
      <c r="I68" s="16"/>
      <c r="J68" s="74">
        <f t="shared" si="4"/>
        <v>0</v>
      </c>
    </row>
    <row r="69" spans="2:10" ht="16" hidden="1" customHeight="1">
      <c r="B69" s="74">
        <v>4</v>
      </c>
      <c r="C69" s="16"/>
      <c r="D69" s="16"/>
      <c r="E69" s="16"/>
      <c r="F69" s="16"/>
      <c r="G69" s="16"/>
      <c r="H69" s="16"/>
      <c r="I69" s="16"/>
      <c r="J69" s="74">
        <f t="shared" si="4"/>
        <v>0</v>
      </c>
    </row>
    <row r="70" spans="2:10" ht="16" hidden="1" customHeight="1">
      <c r="B70" s="74">
        <v>5</v>
      </c>
      <c r="C70" s="16"/>
      <c r="D70" s="16"/>
      <c r="E70" s="16"/>
      <c r="F70" s="16"/>
      <c r="G70" s="16"/>
      <c r="H70" s="16"/>
      <c r="I70" s="16"/>
      <c r="J70" s="74">
        <f t="shared" si="4"/>
        <v>0</v>
      </c>
    </row>
    <row r="71" spans="2:10" ht="16" hidden="1" customHeight="1">
      <c r="B71" s="74">
        <v>6</v>
      </c>
      <c r="C71" s="16"/>
      <c r="D71" s="16"/>
      <c r="E71" s="16"/>
      <c r="F71" s="16"/>
      <c r="G71" s="16"/>
      <c r="H71" s="16"/>
      <c r="I71" s="16"/>
      <c r="J71" s="74">
        <f t="shared" si="4"/>
        <v>0</v>
      </c>
    </row>
    <row r="72" spans="2:10" ht="16" hidden="1" customHeight="1">
      <c r="B72" s="74">
        <v>7</v>
      </c>
      <c r="C72" s="16"/>
      <c r="D72" s="16"/>
      <c r="E72" s="16"/>
      <c r="F72" s="16"/>
      <c r="G72" s="16"/>
      <c r="H72" s="16"/>
      <c r="I72" s="16"/>
      <c r="J72" s="74">
        <f t="shared" si="4"/>
        <v>0</v>
      </c>
    </row>
    <row r="73" spans="2:10" ht="16" hidden="1" customHeight="1">
      <c r="B73" s="74">
        <v>8</v>
      </c>
      <c r="C73" s="16"/>
      <c r="D73" s="16"/>
      <c r="E73" s="16"/>
      <c r="F73" s="16"/>
      <c r="G73" s="16"/>
      <c r="H73" s="16"/>
      <c r="I73" s="16"/>
      <c r="J73" s="74">
        <f t="shared" si="4"/>
        <v>0</v>
      </c>
    </row>
    <row r="74" spans="2:10" ht="16" hidden="1" customHeight="1">
      <c r="B74" s="74">
        <v>9</v>
      </c>
      <c r="C74" s="16"/>
      <c r="D74" s="16"/>
      <c r="E74" s="16"/>
      <c r="F74" s="16"/>
      <c r="G74" s="16"/>
      <c r="H74" s="16"/>
      <c r="I74" s="16"/>
      <c r="J74" s="74">
        <f t="shared" si="4"/>
        <v>0</v>
      </c>
    </row>
    <row r="75" spans="2:10" ht="16" hidden="1" customHeight="1">
      <c r="B75" s="74">
        <v>10</v>
      </c>
      <c r="C75" s="16"/>
      <c r="D75" s="16"/>
      <c r="E75" s="16"/>
      <c r="F75" s="16"/>
      <c r="G75" s="16"/>
      <c r="H75" s="16"/>
      <c r="I75" s="16"/>
      <c r="J75" s="74">
        <f t="shared" si="4"/>
        <v>0</v>
      </c>
    </row>
    <row r="76" spans="2:10" ht="16" hidden="1" customHeight="1">
      <c r="B76" s="74">
        <v>11</v>
      </c>
      <c r="C76" s="16"/>
      <c r="D76" s="16"/>
      <c r="E76" s="16"/>
      <c r="F76" s="16"/>
      <c r="G76" s="16"/>
      <c r="H76" s="16"/>
      <c r="I76" s="16"/>
      <c r="J76" s="74">
        <f t="shared" si="4"/>
        <v>0</v>
      </c>
    </row>
    <row r="77" spans="2:10">
      <c r="B77" s="74">
        <v>12</v>
      </c>
      <c r="C77" s="16"/>
      <c r="D77" s="16"/>
      <c r="E77" s="16"/>
      <c r="F77" s="16"/>
      <c r="G77" s="16"/>
      <c r="H77" s="16"/>
      <c r="I77" s="16"/>
      <c r="J77" s="74">
        <f t="shared" si="4"/>
        <v>0</v>
      </c>
    </row>
    <row r="78" spans="2:10" ht="16" hidden="1" customHeight="1">
      <c r="B78" s="74" t="s">
        <v>94</v>
      </c>
      <c r="C78" s="16"/>
      <c r="D78" s="16"/>
      <c r="E78" s="16"/>
      <c r="F78" s="16"/>
      <c r="G78" s="16"/>
      <c r="H78" s="16"/>
      <c r="I78" s="16"/>
      <c r="J78" s="74">
        <f t="shared" si="4"/>
        <v>0</v>
      </c>
    </row>
    <row r="79" spans="2:10" ht="16" hidden="1" customHeight="1">
      <c r="B79" s="74" t="s">
        <v>7</v>
      </c>
      <c r="C79" s="75">
        <f>C78+C77+C76+C75+C74+C73+C72+C71+C70+C69+C68+C67+C66+C65</f>
        <v>0</v>
      </c>
      <c r="D79" s="75">
        <f t="shared" ref="D79:I79" si="5">D78+D77+D76+D75+D74+D73+D72+D71+D70+D69+D68+D67+D66+D65</f>
        <v>0</v>
      </c>
      <c r="E79" s="75">
        <f t="shared" si="5"/>
        <v>0</v>
      </c>
      <c r="F79" s="75">
        <f t="shared" si="5"/>
        <v>0</v>
      </c>
      <c r="G79" s="75">
        <f t="shared" si="5"/>
        <v>0</v>
      </c>
      <c r="H79" s="75">
        <f t="shared" si="5"/>
        <v>0</v>
      </c>
      <c r="I79" s="75">
        <f t="shared" si="5"/>
        <v>0</v>
      </c>
      <c r="J79" s="74">
        <f t="shared" si="4"/>
        <v>0</v>
      </c>
    </row>
    <row r="81" spans="2:19" s="2" customFormat="1">
      <c r="B81" s="2" t="s">
        <v>221</v>
      </c>
    </row>
    <row r="82" spans="2:19" ht="85">
      <c r="B82" s="167" t="s">
        <v>89</v>
      </c>
      <c r="C82" s="75" t="s">
        <v>10</v>
      </c>
      <c r="D82" s="75" t="s">
        <v>11</v>
      </c>
      <c r="E82" s="75" t="s">
        <v>12</v>
      </c>
      <c r="F82" s="75" t="s">
        <v>13</v>
      </c>
      <c r="G82" s="75" t="s">
        <v>16</v>
      </c>
      <c r="H82" s="75" t="s">
        <v>14</v>
      </c>
      <c r="I82" s="75" t="s">
        <v>15</v>
      </c>
      <c r="J82" s="24" t="s">
        <v>17</v>
      </c>
      <c r="K82" s="75" t="s">
        <v>18</v>
      </c>
      <c r="L82" s="75" t="s">
        <v>20</v>
      </c>
      <c r="M82" s="75" t="s">
        <v>19</v>
      </c>
      <c r="N82" s="75" t="s">
        <v>21</v>
      </c>
      <c r="O82" s="75" t="s">
        <v>22</v>
      </c>
      <c r="P82" s="75" t="s">
        <v>23</v>
      </c>
      <c r="Q82" s="75" t="s">
        <v>25</v>
      </c>
      <c r="R82" s="75" t="s">
        <v>24</v>
      </c>
      <c r="S82" s="165" t="s">
        <v>167</v>
      </c>
    </row>
    <row r="83" spans="2:19" ht="17">
      <c r="B83" s="168"/>
      <c r="C83" s="25" t="s">
        <v>95</v>
      </c>
      <c r="D83" s="25" t="s">
        <v>96</v>
      </c>
      <c r="E83" s="25" t="s">
        <v>97</v>
      </c>
      <c r="F83" s="25" t="s">
        <v>98</v>
      </c>
      <c r="G83" s="25" t="s">
        <v>99</v>
      </c>
      <c r="H83" s="25" t="s">
        <v>100</v>
      </c>
      <c r="I83" s="25" t="s">
        <v>101</v>
      </c>
      <c r="J83" s="25" t="s">
        <v>102</v>
      </c>
      <c r="K83" s="25" t="s">
        <v>103</v>
      </c>
      <c r="L83" s="25" t="s">
        <v>104</v>
      </c>
      <c r="M83" s="25" t="s">
        <v>105</v>
      </c>
      <c r="N83" s="25" t="s">
        <v>106</v>
      </c>
      <c r="O83" s="25" t="s">
        <v>107</v>
      </c>
      <c r="P83" s="25" t="s">
        <v>108</v>
      </c>
      <c r="Q83" s="25" t="s">
        <v>109</v>
      </c>
      <c r="R83" s="25" t="s">
        <v>110</v>
      </c>
      <c r="S83" s="166"/>
    </row>
    <row r="84" spans="2:19" ht="16" hidden="1" customHeight="1">
      <c r="B84" s="74" t="s">
        <v>88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>
        <f>SUM(C84:R84)</f>
        <v>0</v>
      </c>
    </row>
    <row r="85" spans="2:19" ht="16" hidden="1" customHeight="1">
      <c r="B85" s="74">
        <v>1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>
        <f>SUM(C85:R85)</f>
        <v>0</v>
      </c>
    </row>
    <row r="86" spans="2:19" ht="16" hidden="1" customHeight="1">
      <c r="B86" s="74">
        <v>2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>
        <f>SUM(C86:R86)</f>
        <v>0</v>
      </c>
    </row>
    <row r="87" spans="2:19" ht="16" hidden="1" customHeight="1">
      <c r="B87" s="74">
        <v>3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>
        <f t="shared" ref="S87:S98" si="6">SUM(C87:R87)</f>
        <v>0</v>
      </c>
    </row>
    <row r="88" spans="2:19" ht="16" hidden="1" customHeight="1">
      <c r="B88" s="74">
        <v>4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>
        <f t="shared" si="6"/>
        <v>0</v>
      </c>
    </row>
    <row r="89" spans="2:19" ht="16" hidden="1" customHeight="1">
      <c r="B89" s="74">
        <v>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>
        <f t="shared" si="6"/>
        <v>0</v>
      </c>
    </row>
    <row r="90" spans="2:19" ht="16" hidden="1" customHeight="1">
      <c r="B90" s="74">
        <v>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>
        <f t="shared" si="6"/>
        <v>0</v>
      </c>
    </row>
    <row r="91" spans="2:19" ht="16" hidden="1" customHeight="1">
      <c r="B91" s="74">
        <v>7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>
        <f t="shared" si="6"/>
        <v>0</v>
      </c>
    </row>
    <row r="92" spans="2:19" ht="16" hidden="1" customHeight="1">
      <c r="B92" s="74">
        <v>8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>
        <f t="shared" si="6"/>
        <v>0</v>
      </c>
    </row>
    <row r="93" spans="2:19" ht="16" hidden="1" customHeight="1">
      <c r="B93" s="74">
        <v>9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>
        <f t="shared" si="6"/>
        <v>0</v>
      </c>
    </row>
    <row r="94" spans="2:19" ht="16" hidden="1" customHeight="1">
      <c r="B94" s="74">
        <v>10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>
        <f t="shared" si="6"/>
        <v>0</v>
      </c>
    </row>
    <row r="95" spans="2:19" ht="16" hidden="1" customHeight="1">
      <c r="B95" s="74">
        <v>11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>
        <f t="shared" si="6"/>
        <v>0</v>
      </c>
    </row>
    <row r="96" spans="2:19">
      <c r="B96" s="74">
        <v>12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>
        <f t="shared" si="6"/>
        <v>0</v>
      </c>
    </row>
    <row r="97" spans="2:19">
      <c r="B97" s="74" t="s">
        <v>94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>
        <f t="shared" si="6"/>
        <v>0</v>
      </c>
    </row>
    <row r="98" spans="2:19">
      <c r="B98" s="74" t="s">
        <v>7</v>
      </c>
      <c r="C98" s="75">
        <f>C97+C96+C95+C94+C93+C92+C91+C90+C89+C88+C87+C86+C85+C84</f>
        <v>0</v>
      </c>
      <c r="D98" s="75">
        <f t="shared" ref="D98:R98" si="7">D97+D96+D95+D94+D93+D92+D91+D90+D89+D88+D87+D86+D85+D84</f>
        <v>0</v>
      </c>
      <c r="E98" s="75">
        <f t="shared" si="7"/>
        <v>0</v>
      </c>
      <c r="F98" s="75">
        <f t="shared" si="7"/>
        <v>0</v>
      </c>
      <c r="G98" s="75">
        <f t="shared" si="7"/>
        <v>0</v>
      </c>
      <c r="H98" s="75">
        <f t="shared" si="7"/>
        <v>0</v>
      </c>
      <c r="I98" s="75">
        <f t="shared" si="7"/>
        <v>0</v>
      </c>
      <c r="J98" s="75">
        <f t="shared" si="7"/>
        <v>0</v>
      </c>
      <c r="K98" s="75">
        <f t="shared" si="7"/>
        <v>0</v>
      </c>
      <c r="L98" s="75">
        <f t="shared" si="7"/>
        <v>0</v>
      </c>
      <c r="M98" s="75">
        <f t="shared" si="7"/>
        <v>0</v>
      </c>
      <c r="N98" s="75">
        <f t="shared" si="7"/>
        <v>0</v>
      </c>
      <c r="O98" s="75">
        <f t="shared" si="7"/>
        <v>0</v>
      </c>
      <c r="P98" s="75">
        <f t="shared" si="7"/>
        <v>0</v>
      </c>
      <c r="Q98" s="75">
        <f t="shared" si="7"/>
        <v>0</v>
      </c>
      <c r="R98" s="75">
        <f t="shared" si="7"/>
        <v>0</v>
      </c>
      <c r="S98" s="16">
        <f t="shared" si="6"/>
        <v>0</v>
      </c>
    </row>
    <row r="100" spans="2:19" s="2" customFormat="1">
      <c r="B100" s="9" t="s">
        <v>222</v>
      </c>
    </row>
    <row r="101" spans="2:19" ht="68" customHeight="1">
      <c r="B101" s="167" t="s">
        <v>89</v>
      </c>
      <c r="C101" s="75" t="s">
        <v>26</v>
      </c>
      <c r="D101" s="75" t="s">
        <v>27</v>
      </c>
      <c r="E101" s="75" t="s">
        <v>28</v>
      </c>
      <c r="F101" s="75" t="s">
        <v>29</v>
      </c>
      <c r="G101" s="75" t="s">
        <v>30</v>
      </c>
      <c r="H101" s="75" t="s">
        <v>31</v>
      </c>
      <c r="I101" s="75" t="s">
        <v>32</v>
      </c>
      <c r="J101" s="75" t="s">
        <v>33</v>
      </c>
      <c r="K101" s="75" t="s">
        <v>34</v>
      </c>
      <c r="L101" s="75" t="s">
        <v>35</v>
      </c>
      <c r="M101" s="75" t="s">
        <v>246</v>
      </c>
      <c r="N101" s="75" t="s">
        <v>247</v>
      </c>
      <c r="O101" s="75" t="s">
        <v>24</v>
      </c>
      <c r="P101" s="165" t="s">
        <v>167</v>
      </c>
    </row>
    <row r="102" spans="2:19" ht="19">
      <c r="B102" s="168"/>
      <c r="C102" s="28" t="s">
        <v>233</v>
      </c>
      <c r="D102" s="28" t="s">
        <v>234</v>
      </c>
      <c r="E102" s="28" t="s">
        <v>235</v>
      </c>
      <c r="F102" s="28" t="s">
        <v>236</v>
      </c>
      <c r="G102" s="28" t="s">
        <v>237</v>
      </c>
      <c r="H102" s="28" t="s">
        <v>238</v>
      </c>
      <c r="I102" s="28" t="s">
        <v>239</v>
      </c>
      <c r="J102" s="28" t="s">
        <v>240</v>
      </c>
      <c r="K102" s="28" t="s">
        <v>241</v>
      </c>
      <c r="L102" s="28" t="s">
        <v>242</v>
      </c>
      <c r="M102" s="28" t="s">
        <v>243</v>
      </c>
      <c r="N102" s="28" t="s">
        <v>244</v>
      </c>
      <c r="O102" s="28" t="s">
        <v>245</v>
      </c>
      <c r="P102" s="166"/>
    </row>
    <row r="103" spans="2:19" ht="16" hidden="1" customHeight="1">
      <c r="B103" s="74" t="s">
        <v>88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16">
        <f>SUM(E103:O103)</f>
        <v>0</v>
      </c>
    </row>
    <row r="104" spans="2:19" ht="16" hidden="1" customHeight="1">
      <c r="B104" s="74">
        <v>1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>
        <f t="shared" ref="N104:N117" si="8">SUM(C104:M104)</f>
        <v>0</v>
      </c>
    </row>
    <row r="105" spans="2:19" ht="16" hidden="1" customHeight="1">
      <c r="B105" s="74">
        <v>2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>
        <f>SUM(C105:O105)</f>
        <v>0</v>
      </c>
    </row>
    <row r="106" spans="2:19" ht="16" hidden="1" customHeight="1">
      <c r="B106" s="74">
        <v>3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>
        <f t="shared" si="8"/>
        <v>0</v>
      </c>
    </row>
    <row r="107" spans="2:19" ht="16" hidden="1" customHeight="1">
      <c r="B107" s="74">
        <v>4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>
        <f t="shared" si="8"/>
        <v>0</v>
      </c>
    </row>
    <row r="108" spans="2:19" ht="16" hidden="1" customHeight="1">
      <c r="B108" s="74">
        <v>5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>
        <f t="shared" si="8"/>
        <v>0</v>
      </c>
    </row>
    <row r="109" spans="2:19" ht="16" hidden="1" customHeight="1">
      <c r="B109" s="74">
        <v>6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>
        <f t="shared" si="8"/>
        <v>0</v>
      </c>
    </row>
    <row r="110" spans="2:19" ht="16" hidden="1" customHeight="1">
      <c r="B110" s="74">
        <v>7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>
        <f t="shared" si="8"/>
        <v>0</v>
      </c>
    </row>
    <row r="111" spans="2:19" ht="16" hidden="1" customHeight="1">
      <c r="B111" s="74">
        <v>8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>
        <f t="shared" si="8"/>
        <v>0</v>
      </c>
    </row>
    <row r="112" spans="2:19" ht="16" hidden="1" customHeight="1">
      <c r="B112" s="74">
        <v>9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>
        <f t="shared" si="8"/>
        <v>0</v>
      </c>
    </row>
    <row r="113" spans="2:16" ht="16" hidden="1" customHeight="1">
      <c r="B113" s="74">
        <v>10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>
        <f t="shared" si="8"/>
        <v>0</v>
      </c>
    </row>
    <row r="114" spans="2:16" ht="16" hidden="1" customHeight="1">
      <c r="B114" s="74">
        <v>11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>
        <f t="shared" si="8"/>
        <v>0</v>
      </c>
    </row>
    <row r="115" spans="2:16">
      <c r="B115" s="74">
        <v>12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>
        <f>SUM(C115:O115)</f>
        <v>0</v>
      </c>
    </row>
    <row r="116" spans="2:16" ht="16" hidden="1" customHeight="1">
      <c r="B116" s="74" t="s">
        <v>94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>
        <f t="shared" si="8"/>
        <v>0</v>
      </c>
    </row>
    <row r="117" spans="2:16" ht="16" hidden="1" customHeight="1">
      <c r="B117" s="74" t="s">
        <v>7</v>
      </c>
      <c r="C117" s="75">
        <f>C116+C115+C114+C113+C112+C111+C110+C109+C108+C107+C106+C105+C104+C103</f>
        <v>0</v>
      </c>
      <c r="D117" s="75">
        <f t="shared" ref="D117:M117" si="9">D116+D115+D114+D113+D112+D111+D110+D109+D108+D107+D106+D105+D104+D103</f>
        <v>0</v>
      </c>
      <c r="E117" s="75">
        <f t="shared" si="9"/>
        <v>0</v>
      </c>
      <c r="F117" s="75">
        <f t="shared" si="9"/>
        <v>0</v>
      </c>
      <c r="G117" s="75">
        <f t="shared" si="9"/>
        <v>0</v>
      </c>
      <c r="H117" s="75">
        <f t="shared" si="9"/>
        <v>0</v>
      </c>
      <c r="I117" s="75">
        <f t="shared" si="9"/>
        <v>0</v>
      </c>
      <c r="J117" s="75">
        <f t="shared" si="9"/>
        <v>0</v>
      </c>
      <c r="K117" s="75">
        <f t="shared" si="9"/>
        <v>0</v>
      </c>
      <c r="L117" s="75">
        <f t="shared" si="9"/>
        <v>0</v>
      </c>
      <c r="M117" s="75">
        <f t="shared" si="9"/>
        <v>0</v>
      </c>
      <c r="N117" s="16">
        <f t="shared" si="8"/>
        <v>0</v>
      </c>
    </row>
    <row r="120" spans="2:16" s="2" customFormat="1">
      <c r="B120" s="10" t="s">
        <v>223</v>
      </c>
    </row>
    <row r="121" spans="2:16" ht="77.5" customHeight="1">
      <c r="B121" s="141" t="s">
        <v>89</v>
      </c>
      <c r="C121" s="76" t="s">
        <v>8</v>
      </c>
      <c r="D121" s="76" t="s">
        <v>9</v>
      </c>
      <c r="E121" s="75" t="s">
        <v>167</v>
      </c>
    </row>
    <row r="122" spans="2:16" ht="16" hidden="1" customHeight="1">
      <c r="B122" s="74" t="s">
        <v>88</v>
      </c>
      <c r="C122" s="74"/>
      <c r="D122" s="74"/>
      <c r="E122" s="74">
        <f>D122+C122</f>
        <v>0</v>
      </c>
    </row>
    <row r="123" spans="2:16" ht="16" hidden="1" customHeight="1">
      <c r="B123" s="74">
        <v>1</v>
      </c>
      <c r="C123" s="74"/>
      <c r="D123" s="74"/>
      <c r="E123" s="74">
        <f t="shared" ref="E123:E136" si="10">D123+C123</f>
        <v>0</v>
      </c>
    </row>
    <row r="124" spans="2:16" ht="16" hidden="1" customHeight="1">
      <c r="B124" s="74">
        <v>2</v>
      </c>
      <c r="C124" s="74"/>
      <c r="D124" s="74"/>
      <c r="E124" s="74">
        <f>SUM(C124:D124)</f>
        <v>0</v>
      </c>
    </row>
    <row r="125" spans="2:16" ht="16" hidden="1" customHeight="1">
      <c r="B125" s="74">
        <v>3</v>
      </c>
      <c r="C125" s="74"/>
      <c r="D125" s="74"/>
      <c r="E125" s="74">
        <f t="shared" si="10"/>
        <v>0</v>
      </c>
    </row>
    <row r="126" spans="2:16" ht="16" hidden="1" customHeight="1">
      <c r="B126" s="74">
        <v>4</v>
      </c>
      <c r="C126" s="74"/>
      <c r="D126" s="74"/>
      <c r="E126" s="74">
        <f t="shared" si="10"/>
        <v>0</v>
      </c>
    </row>
    <row r="127" spans="2:16" ht="16" hidden="1" customHeight="1">
      <c r="B127" s="74">
        <v>5</v>
      </c>
      <c r="C127" s="74"/>
      <c r="D127" s="74"/>
      <c r="E127" s="74">
        <f t="shared" si="10"/>
        <v>0</v>
      </c>
    </row>
    <row r="128" spans="2:16" ht="16" hidden="1" customHeight="1">
      <c r="B128" s="74">
        <v>6</v>
      </c>
      <c r="C128" s="74"/>
      <c r="D128" s="74"/>
      <c r="E128" s="74">
        <f t="shared" si="10"/>
        <v>0</v>
      </c>
    </row>
    <row r="129" spans="2:14" ht="16" hidden="1" customHeight="1">
      <c r="B129" s="74">
        <v>7</v>
      </c>
      <c r="C129" s="74"/>
      <c r="D129" s="74"/>
      <c r="E129" s="74">
        <f t="shared" si="10"/>
        <v>0</v>
      </c>
    </row>
    <row r="130" spans="2:14" ht="16" hidden="1" customHeight="1">
      <c r="B130" s="74">
        <v>8</v>
      </c>
      <c r="C130" s="74"/>
      <c r="D130" s="74"/>
      <c r="E130" s="74">
        <f t="shared" si="10"/>
        <v>0</v>
      </c>
    </row>
    <row r="131" spans="2:14" ht="16" hidden="1" customHeight="1">
      <c r="B131" s="74">
        <v>9</v>
      </c>
      <c r="C131" s="74"/>
      <c r="D131" s="74"/>
      <c r="E131" s="74">
        <f t="shared" si="10"/>
        <v>0</v>
      </c>
    </row>
    <row r="132" spans="2:14" ht="16" hidden="1" customHeight="1">
      <c r="B132" s="74">
        <v>10</v>
      </c>
      <c r="C132" s="74"/>
      <c r="D132" s="74"/>
      <c r="E132" s="74">
        <f t="shared" si="10"/>
        <v>0</v>
      </c>
    </row>
    <row r="133" spans="2:14" ht="16" hidden="1" customHeight="1">
      <c r="B133" s="74">
        <v>11</v>
      </c>
      <c r="C133" s="74"/>
      <c r="D133" s="74"/>
      <c r="E133" s="74">
        <f t="shared" si="10"/>
        <v>0</v>
      </c>
    </row>
    <row r="134" spans="2:14">
      <c r="B134" s="74">
        <v>12</v>
      </c>
      <c r="C134" s="74"/>
      <c r="D134" s="74"/>
      <c r="E134" s="74">
        <f t="shared" si="10"/>
        <v>0</v>
      </c>
    </row>
    <row r="135" spans="2:14" ht="16" hidden="1" customHeight="1">
      <c r="B135" s="74" t="s">
        <v>94</v>
      </c>
      <c r="C135" s="74"/>
      <c r="D135" s="74"/>
      <c r="E135" s="74">
        <f t="shared" si="10"/>
        <v>0</v>
      </c>
    </row>
    <row r="136" spans="2:14" ht="16" hidden="1" customHeight="1">
      <c r="B136" s="74" t="s">
        <v>7</v>
      </c>
      <c r="C136" s="75">
        <f>C135+C134+C133+C132+C131+C130+C129+C128+C127+C126+C125+C124+C123+C122</f>
        <v>0</v>
      </c>
      <c r="D136" s="75">
        <f>D135+D134+D133+D132+D131+D130+D129+D128+D127+D126+D125+D124+D123+D122</f>
        <v>0</v>
      </c>
      <c r="E136" s="74">
        <f t="shared" si="10"/>
        <v>0</v>
      </c>
    </row>
    <row r="138" spans="2:14" s="2" customFormat="1">
      <c r="B138" s="9" t="s">
        <v>224</v>
      </c>
    </row>
    <row r="139" spans="2:14" s="6" customFormat="1" ht="108.5" customHeight="1">
      <c r="B139" s="167" t="s">
        <v>89</v>
      </c>
      <c r="C139" s="75" t="s">
        <v>36</v>
      </c>
      <c r="D139" s="75" t="s">
        <v>37</v>
      </c>
      <c r="E139" s="75" t="s">
        <v>38</v>
      </c>
      <c r="F139" s="75" t="s">
        <v>39</v>
      </c>
      <c r="G139" s="75" t="s">
        <v>40</v>
      </c>
      <c r="H139" s="75" t="s">
        <v>41</v>
      </c>
      <c r="I139" s="75" t="s">
        <v>42</v>
      </c>
      <c r="J139" s="75" t="s">
        <v>43</v>
      </c>
      <c r="K139" s="75" t="s">
        <v>44</v>
      </c>
      <c r="L139" s="75" t="s">
        <v>248</v>
      </c>
      <c r="M139" s="165" t="s">
        <v>167</v>
      </c>
      <c r="N139" s="7"/>
    </row>
    <row r="140" spans="2:14" s="6" customFormat="1" ht="19">
      <c r="B140" s="168"/>
      <c r="C140" s="28" t="s">
        <v>120</v>
      </c>
      <c r="D140" s="28" t="s">
        <v>121</v>
      </c>
      <c r="E140" s="28" t="s">
        <v>122</v>
      </c>
      <c r="F140" s="28" t="s">
        <v>123</v>
      </c>
      <c r="G140" s="28" t="s">
        <v>124</v>
      </c>
      <c r="H140" s="28" t="s">
        <v>125</v>
      </c>
      <c r="I140" s="28" t="s">
        <v>126</v>
      </c>
      <c r="J140" s="28" t="s">
        <v>127</v>
      </c>
      <c r="K140" s="28" t="s">
        <v>128</v>
      </c>
      <c r="L140" s="28" t="s">
        <v>129</v>
      </c>
      <c r="M140" s="166"/>
      <c r="N140" s="7"/>
    </row>
    <row r="141" spans="2:14" ht="16" hidden="1" customHeight="1">
      <c r="B141" s="74" t="s">
        <v>88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>
        <f>SUM(C141:L141)</f>
        <v>0</v>
      </c>
    </row>
    <row r="142" spans="2:14" ht="16" hidden="1" customHeight="1">
      <c r="B142" s="74">
        <v>1</v>
      </c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>
        <f t="shared" ref="M142:M155" si="11">SUM(C142:L142)</f>
        <v>0</v>
      </c>
    </row>
    <row r="143" spans="2:14" ht="16" hidden="1" customHeight="1">
      <c r="B143" s="74">
        <v>2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>
        <f>SUM(C143:L143)</f>
        <v>0</v>
      </c>
    </row>
    <row r="144" spans="2:14" ht="16" hidden="1" customHeight="1">
      <c r="B144" s="74">
        <v>3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>
        <f t="shared" si="11"/>
        <v>0</v>
      </c>
    </row>
    <row r="145" spans="2:15" ht="16" hidden="1" customHeight="1">
      <c r="B145" s="74">
        <v>4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>
        <f t="shared" si="11"/>
        <v>0</v>
      </c>
    </row>
    <row r="146" spans="2:15" ht="16" hidden="1" customHeight="1">
      <c r="B146" s="74">
        <v>5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>
        <f t="shared" si="11"/>
        <v>0</v>
      </c>
    </row>
    <row r="147" spans="2:15" ht="16" hidden="1" customHeight="1">
      <c r="B147" s="74">
        <v>6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>
        <f t="shared" si="11"/>
        <v>0</v>
      </c>
    </row>
    <row r="148" spans="2:15" ht="16" hidden="1" customHeight="1">
      <c r="B148" s="74">
        <v>7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>
        <f t="shared" si="11"/>
        <v>0</v>
      </c>
    </row>
    <row r="149" spans="2:15" ht="16" hidden="1" customHeight="1">
      <c r="B149" s="74">
        <v>8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>
        <f t="shared" si="11"/>
        <v>0</v>
      </c>
    </row>
    <row r="150" spans="2:15" ht="16" hidden="1" customHeight="1">
      <c r="B150" s="74">
        <v>9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>
        <f t="shared" si="11"/>
        <v>0</v>
      </c>
    </row>
    <row r="151" spans="2:15" ht="16" hidden="1" customHeight="1">
      <c r="B151" s="74">
        <v>10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>
        <f t="shared" si="11"/>
        <v>0</v>
      </c>
    </row>
    <row r="152" spans="2:15" ht="16" hidden="1" customHeight="1">
      <c r="B152" s="74">
        <v>11</v>
      </c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>
        <f t="shared" si="11"/>
        <v>0</v>
      </c>
    </row>
    <row r="153" spans="2:15">
      <c r="B153" s="74">
        <v>12</v>
      </c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>
        <f>SUM(C153:L153)</f>
        <v>0</v>
      </c>
    </row>
    <row r="154" spans="2:15" ht="16" hidden="1" customHeight="1">
      <c r="B154" s="74" t="s">
        <v>94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>
        <f t="shared" si="11"/>
        <v>0</v>
      </c>
    </row>
    <row r="155" spans="2:15" s="2" customFormat="1" ht="16" hidden="1" customHeight="1">
      <c r="B155" s="74" t="s">
        <v>7</v>
      </c>
      <c r="C155" s="75">
        <f>C154+C153+C152+C151+C150+C149+C148+C147+C146+C145+C144+C143+C142+C141</f>
        <v>0</v>
      </c>
      <c r="D155" s="75">
        <f t="shared" ref="D155:L155" si="12">D154+D153+D152+D151+D150+D149+D148+D147+D146+D145+D144+D143+D142+D141</f>
        <v>0</v>
      </c>
      <c r="E155" s="75">
        <f t="shared" si="12"/>
        <v>0</v>
      </c>
      <c r="F155" s="75">
        <f t="shared" si="12"/>
        <v>0</v>
      </c>
      <c r="G155" s="75">
        <f t="shared" si="12"/>
        <v>0</v>
      </c>
      <c r="H155" s="75">
        <f t="shared" si="12"/>
        <v>0</v>
      </c>
      <c r="I155" s="75">
        <f t="shared" si="12"/>
        <v>0</v>
      </c>
      <c r="J155" s="75">
        <f t="shared" si="12"/>
        <v>0</v>
      </c>
      <c r="K155" s="75">
        <f t="shared" si="12"/>
        <v>0</v>
      </c>
      <c r="L155" s="75">
        <f t="shared" si="12"/>
        <v>0</v>
      </c>
      <c r="M155" s="16">
        <f t="shared" si="11"/>
        <v>0</v>
      </c>
    </row>
    <row r="156" spans="2:15" s="2" customFormat="1">
      <c r="B156" s="17"/>
      <c r="C156" s="12"/>
      <c r="D156" s="12"/>
      <c r="E156" s="20"/>
    </row>
    <row r="157" spans="2:15" s="2" customFormat="1">
      <c r="B157" s="9" t="s">
        <v>225</v>
      </c>
      <c r="C157" s="12"/>
      <c r="D157" s="12"/>
      <c r="E157" s="20"/>
    </row>
    <row r="158" spans="2:15" ht="57" customHeight="1">
      <c r="B158" s="167" t="s">
        <v>89</v>
      </c>
      <c r="C158" s="75" t="s">
        <v>45</v>
      </c>
      <c r="D158" s="75" t="s">
        <v>46</v>
      </c>
      <c r="E158" s="75" t="s">
        <v>47</v>
      </c>
      <c r="F158" s="75" t="s">
        <v>50</v>
      </c>
      <c r="G158" s="23" t="s">
        <v>26</v>
      </c>
      <c r="H158" s="23" t="s">
        <v>51</v>
      </c>
      <c r="I158" s="23" t="s">
        <v>52</v>
      </c>
      <c r="J158" s="23" t="s">
        <v>53</v>
      </c>
      <c r="K158" s="23" t="s">
        <v>54</v>
      </c>
      <c r="L158" s="23" t="s">
        <v>250</v>
      </c>
      <c r="M158" s="23" t="s">
        <v>251</v>
      </c>
      <c r="N158" s="23" t="s">
        <v>229</v>
      </c>
      <c r="O158" s="165" t="s">
        <v>167</v>
      </c>
    </row>
    <row r="159" spans="2:15" ht="16" customHeight="1">
      <c r="B159" s="168"/>
      <c r="C159" s="28" t="s">
        <v>130</v>
      </c>
      <c r="D159" s="28" t="s">
        <v>131</v>
      </c>
      <c r="E159" s="28" t="s">
        <v>132</v>
      </c>
      <c r="F159" s="28" t="s">
        <v>133</v>
      </c>
      <c r="G159" s="28" t="s">
        <v>134</v>
      </c>
      <c r="H159" s="28" t="s">
        <v>135</v>
      </c>
      <c r="I159" s="28" t="s">
        <v>136</v>
      </c>
      <c r="J159" s="28" t="s">
        <v>137</v>
      </c>
      <c r="K159" s="28" t="s">
        <v>138</v>
      </c>
      <c r="L159" s="28" t="s">
        <v>139</v>
      </c>
      <c r="M159" s="28" t="s">
        <v>227</v>
      </c>
      <c r="N159" s="28" t="s">
        <v>249</v>
      </c>
      <c r="O159" s="166"/>
    </row>
    <row r="160" spans="2:15" ht="16" hidden="1" customHeight="1">
      <c r="B160" s="74" t="s">
        <v>88</v>
      </c>
      <c r="C160" s="75"/>
      <c r="D160" s="75"/>
      <c r="E160" s="75"/>
      <c r="F160" s="74"/>
      <c r="G160" s="74"/>
      <c r="H160" s="74"/>
      <c r="I160" s="74"/>
      <c r="J160" s="74"/>
      <c r="K160" s="74"/>
      <c r="L160" s="74"/>
      <c r="M160" s="74"/>
      <c r="N160" s="74"/>
      <c r="O160" s="74">
        <f>SUM(E160:N160)</f>
        <v>0</v>
      </c>
    </row>
    <row r="161" spans="2:15" ht="16" hidden="1" customHeight="1">
      <c r="B161" s="74">
        <v>1</v>
      </c>
      <c r="C161" s="75"/>
      <c r="D161" s="75"/>
      <c r="E161" s="75"/>
      <c r="F161" s="74"/>
      <c r="G161" s="74"/>
      <c r="H161" s="74"/>
      <c r="I161" s="74"/>
      <c r="J161" s="74"/>
      <c r="K161" s="74"/>
      <c r="L161" s="74"/>
      <c r="M161" s="74"/>
      <c r="N161" s="74">
        <f t="shared" ref="N161:N174" si="13">SUM(D161:M161)</f>
        <v>0</v>
      </c>
    </row>
    <row r="162" spans="2:15" ht="16" hidden="1" customHeight="1">
      <c r="B162" s="74">
        <v>2</v>
      </c>
      <c r="C162" s="75"/>
      <c r="D162" s="75"/>
      <c r="E162" s="75"/>
      <c r="F162" s="74"/>
      <c r="G162" s="74"/>
      <c r="H162" s="74"/>
      <c r="I162" s="74"/>
      <c r="J162" s="74"/>
      <c r="K162" s="74"/>
      <c r="L162" s="74"/>
      <c r="M162" s="74"/>
      <c r="N162" s="74"/>
      <c r="O162" s="74">
        <f>SUM(C162:N162)</f>
        <v>0</v>
      </c>
    </row>
    <row r="163" spans="2:15" ht="16" hidden="1" customHeight="1">
      <c r="B163" s="74">
        <v>3</v>
      </c>
      <c r="C163" s="75"/>
      <c r="D163" s="75"/>
      <c r="E163" s="75"/>
      <c r="F163" s="74"/>
      <c r="G163" s="74"/>
      <c r="H163" s="74"/>
      <c r="I163" s="74"/>
      <c r="J163" s="74"/>
      <c r="K163" s="74"/>
      <c r="L163" s="74"/>
      <c r="M163" s="74"/>
      <c r="N163" s="74">
        <f t="shared" si="13"/>
        <v>0</v>
      </c>
    </row>
    <row r="164" spans="2:15" ht="16" hidden="1" customHeight="1">
      <c r="B164" s="74">
        <v>4</v>
      </c>
      <c r="C164" s="75"/>
      <c r="D164" s="75"/>
      <c r="E164" s="75"/>
      <c r="F164" s="74"/>
      <c r="G164" s="74"/>
      <c r="H164" s="74"/>
      <c r="I164" s="74"/>
      <c r="J164" s="74"/>
      <c r="K164" s="74"/>
      <c r="L164" s="74"/>
      <c r="M164" s="74"/>
      <c r="N164" s="74">
        <f t="shared" si="13"/>
        <v>0</v>
      </c>
    </row>
    <row r="165" spans="2:15" ht="16" hidden="1" customHeight="1">
      <c r="B165" s="74">
        <v>5</v>
      </c>
      <c r="C165" s="75"/>
      <c r="D165" s="75"/>
      <c r="E165" s="75"/>
      <c r="F165" s="74"/>
      <c r="G165" s="74"/>
      <c r="H165" s="74"/>
      <c r="I165" s="74"/>
      <c r="J165" s="74"/>
      <c r="K165" s="74"/>
      <c r="L165" s="74"/>
      <c r="M165" s="74"/>
      <c r="N165" s="74">
        <f t="shared" si="13"/>
        <v>0</v>
      </c>
    </row>
    <row r="166" spans="2:15" ht="16" hidden="1" customHeight="1">
      <c r="B166" s="74">
        <v>6</v>
      </c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>
        <f t="shared" si="13"/>
        <v>0</v>
      </c>
    </row>
    <row r="167" spans="2:15" ht="16" hidden="1" customHeight="1">
      <c r="B167" s="74">
        <v>7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>
        <f t="shared" si="13"/>
        <v>0</v>
      </c>
    </row>
    <row r="168" spans="2:15" ht="16" hidden="1" customHeight="1">
      <c r="B168" s="74">
        <v>8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>
        <f t="shared" si="13"/>
        <v>0</v>
      </c>
    </row>
    <row r="169" spans="2:15" ht="16" hidden="1" customHeight="1">
      <c r="B169" s="74">
        <v>9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>
        <f t="shared" si="13"/>
        <v>0</v>
      </c>
    </row>
    <row r="170" spans="2:15" ht="16" hidden="1" customHeight="1">
      <c r="B170" s="74">
        <v>10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>
        <f t="shared" si="13"/>
        <v>0</v>
      </c>
    </row>
    <row r="171" spans="2:15" ht="16" hidden="1" customHeight="1">
      <c r="B171" s="74">
        <v>11</v>
      </c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>
        <f t="shared" si="13"/>
        <v>0</v>
      </c>
    </row>
    <row r="172" spans="2:15">
      <c r="B172" s="74">
        <v>12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>
        <f>SUM(C172:N172)</f>
        <v>0</v>
      </c>
    </row>
    <row r="173" spans="2:15" ht="16" hidden="1" customHeight="1">
      <c r="B173" s="74" t="s">
        <v>94</v>
      </c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>
        <f t="shared" si="13"/>
        <v>0</v>
      </c>
    </row>
    <row r="174" spans="2:15" ht="16" hidden="1" customHeight="1">
      <c r="B174" s="74" t="s">
        <v>7</v>
      </c>
      <c r="C174" s="75">
        <f>SUM(C160:C173)</f>
        <v>0</v>
      </c>
      <c r="D174" s="75">
        <f t="shared" ref="D174:M174" si="14">SUM(D160:D173)</f>
        <v>0</v>
      </c>
      <c r="E174" s="75">
        <f t="shared" si="14"/>
        <v>0</v>
      </c>
      <c r="F174" s="75">
        <f t="shared" si="14"/>
        <v>0</v>
      </c>
      <c r="G174" s="75">
        <f t="shared" si="14"/>
        <v>0</v>
      </c>
      <c r="H174" s="75">
        <f t="shared" si="14"/>
        <v>0</v>
      </c>
      <c r="I174" s="75">
        <f t="shared" si="14"/>
        <v>0</v>
      </c>
      <c r="J174" s="75">
        <f t="shared" si="14"/>
        <v>0</v>
      </c>
      <c r="K174" s="75">
        <f t="shared" si="14"/>
        <v>0</v>
      </c>
      <c r="L174" s="75">
        <f t="shared" si="14"/>
        <v>0</v>
      </c>
      <c r="M174" s="75">
        <f t="shared" si="14"/>
        <v>0</v>
      </c>
      <c r="N174" s="74">
        <f t="shared" si="13"/>
        <v>0</v>
      </c>
    </row>
    <row r="176" spans="2:15" s="2" customFormat="1" ht="14.5" customHeight="1">
      <c r="B176" s="47" t="s">
        <v>226</v>
      </c>
      <c r="C176" s="11"/>
      <c r="D176" s="11"/>
      <c r="E176" s="11"/>
      <c r="F176" s="11"/>
      <c r="G176" s="11"/>
      <c r="H176" s="11"/>
    </row>
    <row r="177" spans="2:36" ht="240.5" customHeight="1">
      <c r="B177" s="167" t="s">
        <v>89</v>
      </c>
      <c r="C177" s="75" t="s">
        <v>57</v>
      </c>
      <c r="D177" s="75" t="s">
        <v>252</v>
      </c>
      <c r="E177" s="75" t="s">
        <v>58</v>
      </c>
      <c r="F177" s="75" t="s">
        <v>59</v>
      </c>
      <c r="G177" s="75" t="s">
        <v>61</v>
      </c>
      <c r="H177" s="75" t="s">
        <v>62</v>
      </c>
      <c r="I177" s="75" t="s">
        <v>66</v>
      </c>
      <c r="J177" s="75" t="s">
        <v>67</v>
      </c>
      <c r="K177" s="75" t="s">
        <v>68</v>
      </c>
      <c r="L177" s="75" t="s">
        <v>69</v>
      </c>
      <c r="M177" s="75" t="s">
        <v>70</v>
      </c>
      <c r="N177" s="75" t="s">
        <v>71</v>
      </c>
      <c r="O177" s="75" t="s">
        <v>72</v>
      </c>
      <c r="P177" s="75" t="s">
        <v>73</v>
      </c>
      <c r="Q177" s="75" t="s">
        <v>74</v>
      </c>
      <c r="R177" s="75" t="s">
        <v>253</v>
      </c>
      <c r="S177" s="75" t="s">
        <v>254</v>
      </c>
      <c r="T177" s="75" t="s">
        <v>255</v>
      </c>
      <c r="U177" s="75" t="s">
        <v>75</v>
      </c>
      <c r="V177" s="75" t="s">
        <v>76</v>
      </c>
      <c r="W177" s="75" t="s">
        <v>77</v>
      </c>
      <c r="X177" s="75" t="s">
        <v>256</v>
      </c>
      <c r="Y177" s="75" t="s">
        <v>78</v>
      </c>
      <c r="Z177" s="75" t="s">
        <v>80</v>
      </c>
      <c r="AA177" s="75" t="s">
        <v>83</v>
      </c>
      <c r="AB177" s="75" t="s">
        <v>84</v>
      </c>
      <c r="AC177" s="75" t="s">
        <v>79</v>
      </c>
      <c r="AD177" s="75" t="s">
        <v>81</v>
      </c>
      <c r="AE177" s="75" t="s">
        <v>257</v>
      </c>
      <c r="AF177" s="75" t="s">
        <v>82</v>
      </c>
      <c r="AG177" s="75" t="s">
        <v>85</v>
      </c>
      <c r="AH177" s="75" t="s">
        <v>258</v>
      </c>
      <c r="AI177" s="75" t="s">
        <v>259</v>
      </c>
      <c r="AJ177" s="165" t="s">
        <v>167</v>
      </c>
    </row>
    <row r="178" spans="2:36" ht="16.5" customHeight="1">
      <c r="B178" s="168"/>
      <c r="C178" s="28" t="s">
        <v>260</v>
      </c>
      <c r="D178" s="28" t="s">
        <v>261</v>
      </c>
      <c r="E178" s="28" t="s">
        <v>262</v>
      </c>
      <c r="F178" s="28" t="s">
        <v>263</v>
      </c>
      <c r="G178" s="28" t="s">
        <v>264</v>
      </c>
      <c r="H178" s="28" t="s">
        <v>265</v>
      </c>
      <c r="I178" s="28" t="s">
        <v>266</v>
      </c>
      <c r="J178" s="28" t="s">
        <v>267</v>
      </c>
      <c r="K178" s="28" t="s">
        <v>268</v>
      </c>
      <c r="L178" s="28" t="s">
        <v>269</v>
      </c>
      <c r="M178" s="28" t="s">
        <v>270</v>
      </c>
      <c r="N178" s="28" t="s">
        <v>271</v>
      </c>
      <c r="O178" s="28" t="s">
        <v>272</v>
      </c>
      <c r="P178" s="28" t="s">
        <v>273</v>
      </c>
      <c r="Q178" s="28" t="s">
        <v>274</v>
      </c>
      <c r="R178" s="28" t="s">
        <v>275</v>
      </c>
      <c r="S178" s="28" t="s">
        <v>276</v>
      </c>
      <c r="T178" s="28" t="s">
        <v>277</v>
      </c>
      <c r="U178" s="28" t="s">
        <v>278</v>
      </c>
      <c r="V178" s="28" t="s">
        <v>279</v>
      </c>
      <c r="W178" s="28" t="s">
        <v>280</v>
      </c>
      <c r="X178" s="28" t="s">
        <v>281</v>
      </c>
      <c r="Y178" s="28" t="s">
        <v>282</v>
      </c>
      <c r="Z178" s="28" t="s">
        <v>283</v>
      </c>
      <c r="AA178" s="28" t="s">
        <v>284</v>
      </c>
      <c r="AB178" s="28" t="s">
        <v>285</v>
      </c>
      <c r="AC178" s="28" t="s">
        <v>286</v>
      </c>
      <c r="AD178" s="28" t="s">
        <v>287</v>
      </c>
      <c r="AE178" s="28" t="s">
        <v>288</v>
      </c>
      <c r="AF178" s="28" t="s">
        <v>289</v>
      </c>
      <c r="AG178" s="28" t="s">
        <v>290</v>
      </c>
      <c r="AH178" s="28" t="s">
        <v>291</v>
      </c>
      <c r="AI178" s="28" t="s">
        <v>292</v>
      </c>
      <c r="AJ178" s="166"/>
    </row>
    <row r="179" spans="2:36" ht="16" hidden="1" customHeight="1">
      <c r="B179" s="74" t="s">
        <v>88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>
        <f>(SUM(C179:AI179))</f>
        <v>0</v>
      </c>
    </row>
    <row r="180" spans="2:36" ht="16" hidden="1" customHeight="1">
      <c r="B180" s="74">
        <v>1</v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>
        <f t="shared" ref="AJ180:AJ193" si="15">(SUM(C180:AI180))</f>
        <v>0</v>
      </c>
    </row>
    <row r="181" spans="2:36" ht="16" hidden="1" customHeight="1">
      <c r="B181" s="74">
        <v>2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>
        <f>SUM(C181:AI181)</f>
        <v>0</v>
      </c>
    </row>
    <row r="182" spans="2:36" ht="16" hidden="1" customHeight="1">
      <c r="B182" s="74">
        <v>3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>
        <f t="shared" si="15"/>
        <v>0</v>
      </c>
    </row>
    <row r="183" spans="2:36" ht="16" hidden="1" customHeight="1">
      <c r="B183" s="74">
        <v>4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>
        <f t="shared" si="15"/>
        <v>0</v>
      </c>
    </row>
    <row r="184" spans="2:36" ht="16" hidden="1" customHeight="1">
      <c r="B184" s="74">
        <v>5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>
        <f t="shared" si="15"/>
        <v>0</v>
      </c>
    </row>
    <row r="185" spans="2:36" ht="16" hidden="1" customHeight="1">
      <c r="B185" s="74">
        <v>6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>
        <f t="shared" si="15"/>
        <v>0</v>
      </c>
    </row>
    <row r="186" spans="2:36" ht="16" hidden="1" customHeight="1">
      <c r="B186" s="74">
        <v>7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>
        <f t="shared" si="15"/>
        <v>0</v>
      </c>
    </row>
    <row r="187" spans="2:36" ht="16" hidden="1" customHeight="1">
      <c r="B187" s="74">
        <v>8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>
        <f t="shared" si="15"/>
        <v>0</v>
      </c>
    </row>
    <row r="188" spans="2:36" ht="16" hidden="1" customHeight="1">
      <c r="B188" s="74">
        <v>9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>
        <f t="shared" si="15"/>
        <v>0</v>
      </c>
    </row>
    <row r="189" spans="2:36" ht="16" hidden="1" customHeight="1">
      <c r="B189" s="74">
        <v>10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>
        <f t="shared" si="15"/>
        <v>0</v>
      </c>
    </row>
    <row r="190" spans="2:36" ht="16" hidden="1" customHeight="1">
      <c r="B190" s="74">
        <v>11</v>
      </c>
      <c r="C190" s="22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>
        <f t="shared" si="15"/>
        <v>0</v>
      </c>
    </row>
    <row r="191" spans="2:36">
      <c r="B191" s="74">
        <v>12</v>
      </c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>
        <f t="shared" si="15"/>
        <v>0</v>
      </c>
    </row>
    <row r="192" spans="2:36" ht="16" hidden="1" customHeight="1">
      <c r="B192" s="74" t="s">
        <v>94</v>
      </c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>
        <f t="shared" si="15"/>
        <v>0</v>
      </c>
    </row>
    <row r="193" spans="2:36" ht="16" hidden="1" customHeight="1">
      <c r="B193" s="74" t="s">
        <v>7</v>
      </c>
      <c r="C193" s="75">
        <f>C192+C191+C190+C189+C188+C187+C186+C185+C184+C183+C182+C181+C180+C179</f>
        <v>0</v>
      </c>
      <c r="D193" s="75">
        <f t="shared" ref="D193:AI193" si="16">D192+D191+D190+D189+D188+D187+D186+D185+D184+D183+D182+D181+D180+D179</f>
        <v>0</v>
      </c>
      <c r="E193" s="75">
        <f t="shared" si="16"/>
        <v>0</v>
      </c>
      <c r="F193" s="75">
        <f t="shared" si="16"/>
        <v>0</v>
      </c>
      <c r="G193" s="75">
        <f t="shared" si="16"/>
        <v>0</v>
      </c>
      <c r="H193" s="75">
        <f t="shared" si="16"/>
        <v>0</v>
      </c>
      <c r="I193" s="75">
        <f t="shared" si="16"/>
        <v>0</v>
      </c>
      <c r="J193" s="75">
        <f t="shared" si="16"/>
        <v>0</v>
      </c>
      <c r="K193" s="75">
        <f t="shared" si="16"/>
        <v>0</v>
      </c>
      <c r="L193" s="75">
        <f t="shared" si="16"/>
        <v>0</v>
      </c>
      <c r="M193" s="75">
        <f t="shared" si="16"/>
        <v>0</v>
      </c>
      <c r="N193" s="75">
        <f t="shared" si="16"/>
        <v>0</v>
      </c>
      <c r="O193" s="75">
        <f t="shared" si="16"/>
        <v>0</v>
      </c>
      <c r="P193" s="75">
        <f t="shared" si="16"/>
        <v>0</v>
      </c>
      <c r="Q193" s="75">
        <f t="shared" si="16"/>
        <v>0</v>
      </c>
      <c r="R193" s="75">
        <f t="shared" si="16"/>
        <v>0</v>
      </c>
      <c r="S193" s="75">
        <f t="shared" si="16"/>
        <v>0</v>
      </c>
      <c r="T193" s="75">
        <f t="shared" si="16"/>
        <v>0</v>
      </c>
      <c r="U193" s="75">
        <f t="shared" si="16"/>
        <v>0</v>
      </c>
      <c r="V193" s="75">
        <f t="shared" si="16"/>
        <v>0</v>
      </c>
      <c r="W193" s="75">
        <f t="shared" si="16"/>
        <v>0</v>
      </c>
      <c r="X193" s="75">
        <f t="shared" si="16"/>
        <v>0</v>
      </c>
      <c r="Y193" s="75">
        <f t="shared" si="16"/>
        <v>0</v>
      </c>
      <c r="Z193" s="75">
        <f t="shared" si="16"/>
        <v>0</v>
      </c>
      <c r="AA193" s="75">
        <f t="shared" si="16"/>
        <v>0</v>
      </c>
      <c r="AB193" s="75">
        <f t="shared" si="16"/>
        <v>0</v>
      </c>
      <c r="AC193" s="75">
        <f t="shared" si="16"/>
        <v>0</v>
      </c>
      <c r="AD193" s="75">
        <f t="shared" si="16"/>
        <v>0</v>
      </c>
      <c r="AE193" s="75">
        <f t="shared" si="16"/>
        <v>0</v>
      </c>
      <c r="AF193" s="75">
        <f t="shared" si="16"/>
        <v>0</v>
      </c>
      <c r="AG193" s="75">
        <f t="shared" si="16"/>
        <v>0</v>
      </c>
      <c r="AH193" s="75">
        <f t="shared" si="16"/>
        <v>0</v>
      </c>
      <c r="AI193" s="75">
        <f t="shared" si="16"/>
        <v>0</v>
      </c>
      <c r="AJ193" s="16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76" t="s">
        <v>89</v>
      </c>
      <c r="C197" s="76" t="s">
        <v>8</v>
      </c>
      <c r="D197" s="76" t="s">
        <v>9</v>
      </c>
      <c r="E197" s="75" t="s">
        <v>167</v>
      </c>
    </row>
    <row r="198" spans="2:36" ht="16" hidden="1" customHeight="1">
      <c r="B198" s="74" t="s">
        <v>88</v>
      </c>
      <c r="C198" s="16"/>
      <c r="D198" s="16"/>
      <c r="E198" s="22">
        <f>D198+C198</f>
        <v>0</v>
      </c>
    </row>
    <row r="199" spans="2:36" ht="16" hidden="1" customHeight="1">
      <c r="B199" s="74">
        <v>1</v>
      </c>
      <c r="C199" s="16"/>
      <c r="D199" s="16"/>
      <c r="E199" s="22">
        <f t="shared" ref="E199:E212" si="17">D199+C199</f>
        <v>0</v>
      </c>
    </row>
    <row r="200" spans="2:36" ht="16" hidden="1" customHeight="1">
      <c r="B200" s="74">
        <v>2</v>
      </c>
      <c r="C200" s="16"/>
      <c r="D200" s="16"/>
      <c r="E200" s="22">
        <f>SUM(C200:D200)</f>
        <v>0</v>
      </c>
    </row>
    <row r="201" spans="2:36" ht="16" hidden="1" customHeight="1">
      <c r="B201" s="74">
        <v>3</v>
      </c>
      <c r="C201" s="16"/>
      <c r="D201" s="16"/>
      <c r="E201" s="22">
        <f t="shared" si="17"/>
        <v>0</v>
      </c>
    </row>
    <row r="202" spans="2:36" ht="16" hidden="1" customHeight="1">
      <c r="B202" s="74">
        <v>4</v>
      </c>
      <c r="C202" s="16"/>
      <c r="D202" s="16"/>
      <c r="E202" s="22">
        <f t="shared" si="17"/>
        <v>0</v>
      </c>
    </row>
    <row r="203" spans="2:36" ht="16" hidden="1" customHeight="1">
      <c r="B203" s="74">
        <v>5</v>
      </c>
      <c r="C203" s="16"/>
      <c r="D203" s="16"/>
      <c r="E203" s="22">
        <f t="shared" si="17"/>
        <v>0</v>
      </c>
    </row>
    <row r="204" spans="2:36" ht="16" hidden="1" customHeight="1">
      <c r="B204" s="74">
        <v>6</v>
      </c>
      <c r="C204" s="16"/>
      <c r="D204" s="16"/>
      <c r="E204" s="22">
        <f t="shared" si="17"/>
        <v>0</v>
      </c>
    </row>
    <row r="205" spans="2:36" ht="16" hidden="1" customHeight="1">
      <c r="B205" s="74">
        <v>7</v>
      </c>
      <c r="C205" s="16"/>
      <c r="D205" s="16"/>
      <c r="E205" s="22">
        <f t="shared" si="17"/>
        <v>0</v>
      </c>
    </row>
    <row r="206" spans="2:36" ht="16" hidden="1" customHeight="1">
      <c r="B206" s="74">
        <v>8</v>
      </c>
      <c r="C206" s="16"/>
      <c r="D206" s="16"/>
      <c r="E206" s="22">
        <f t="shared" si="17"/>
        <v>0</v>
      </c>
    </row>
    <row r="207" spans="2:36" ht="16" hidden="1" customHeight="1">
      <c r="B207" s="74">
        <v>9</v>
      </c>
      <c r="C207" s="16"/>
      <c r="D207" s="16"/>
      <c r="E207" s="22">
        <f t="shared" si="17"/>
        <v>0</v>
      </c>
    </row>
    <row r="208" spans="2:36" ht="16" hidden="1" customHeight="1">
      <c r="B208" s="74">
        <v>10</v>
      </c>
      <c r="C208" s="16"/>
      <c r="D208" s="16"/>
      <c r="E208" s="22">
        <f t="shared" si="17"/>
        <v>0</v>
      </c>
    </row>
    <row r="209" spans="2:10" ht="16" hidden="1" customHeight="1">
      <c r="B209" s="74">
        <v>11</v>
      </c>
      <c r="C209" s="16"/>
      <c r="D209" s="16"/>
      <c r="E209" s="22">
        <f t="shared" si="17"/>
        <v>0</v>
      </c>
    </row>
    <row r="210" spans="2:10">
      <c r="B210" s="74">
        <v>12</v>
      </c>
      <c r="C210" s="16"/>
      <c r="D210" s="16"/>
      <c r="E210" s="22">
        <f t="shared" si="17"/>
        <v>0</v>
      </c>
    </row>
    <row r="211" spans="2:10" ht="16" hidden="1" customHeight="1">
      <c r="B211" s="74" t="s">
        <v>94</v>
      </c>
      <c r="C211" s="16"/>
      <c r="D211" s="16"/>
      <c r="E211" s="22">
        <f t="shared" si="17"/>
        <v>0</v>
      </c>
    </row>
    <row r="212" spans="2:10" ht="16" hidden="1" customHeight="1">
      <c r="B212" s="74" t="s">
        <v>7</v>
      </c>
      <c r="C212" s="75">
        <f>C211+C210+C209+C208+C207+C206+C205+C204+C203+C202+C201+C200+C199+C198</f>
        <v>0</v>
      </c>
      <c r="D212" s="75">
        <f>D211+D210+D209+D208+D207+D206+D205+D204+D203+D202+D201+D200+D199+D198</f>
        <v>0</v>
      </c>
      <c r="E212" s="22">
        <f t="shared" si="17"/>
        <v>0</v>
      </c>
    </row>
    <row r="214" spans="2:10" s="2" customFormat="1">
      <c r="B214" s="13" t="s">
        <v>228</v>
      </c>
    </row>
    <row r="215" spans="2:10" ht="85">
      <c r="B215" s="167" t="s">
        <v>89</v>
      </c>
      <c r="C215" s="21" t="s">
        <v>55</v>
      </c>
      <c r="D215" s="21" t="s">
        <v>56</v>
      </c>
      <c r="E215" s="75" t="s">
        <v>60</v>
      </c>
      <c r="F215" s="75" t="s">
        <v>64</v>
      </c>
      <c r="G215" s="75" t="s">
        <v>63</v>
      </c>
      <c r="H215" s="75" t="s">
        <v>65</v>
      </c>
      <c r="I215" s="75" t="s">
        <v>87</v>
      </c>
      <c r="J215" s="165" t="s">
        <v>167</v>
      </c>
    </row>
    <row r="216" spans="2:10" ht="19">
      <c r="B216" s="168"/>
      <c r="C216" s="28" t="s">
        <v>140</v>
      </c>
      <c r="D216" s="28" t="s">
        <v>141</v>
      </c>
      <c r="E216" s="28" t="s">
        <v>142</v>
      </c>
      <c r="F216" s="28" t="s">
        <v>143</v>
      </c>
      <c r="G216" s="28" t="s">
        <v>144</v>
      </c>
      <c r="H216" s="28" t="s">
        <v>145</v>
      </c>
      <c r="I216" s="28" t="s">
        <v>146</v>
      </c>
      <c r="J216" s="166"/>
    </row>
    <row r="217" spans="2:10" ht="16" hidden="1" customHeight="1">
      <c r="B217" s="74" t="s">
        <v>88</v>
      </c>
      <c r="C217" s="16"/>
      <c r="D217" s="16"/>
      <c r="E217" s="16"/>
      <c r="F217" s="16"/>
      <c r="G217" s="16"/>
      <c r="H217" s="16"/>
      <c r="I217" s="16"/>
      <c r="J217" s="22">
        <f>(SUM(C217:I217))</f>
        <v>0</v>
      </c>
    </row>
    <row r="218" spans="2:10" ht="16" hidden="1" customHeight="1">
      <c r="B218" s="74">
        <v>1</v>
      </c>
      <c r="C218" s="16"/>
      <c r="D218" s="16"/>
      <c r="E218" s="16"/>
      <c r="F218" s="16"/>
      <c r="G218" s="16"/>
      <c r="H218" s="16"/>
      <c r="I218" s="16"/>
      <c r="J218" s="22">
        <f t="shared" ref="J218:J231" si="18">(SUM(C218:I218))</f>
        <v>0</v>
      </c>
    </row>
    <row r="219" spans="2:10" ht="16" hidden="1" customHeight="1">
      <c r="B219" s="74">
        <v>2</v>
      </c>
      <c r="C219" s="16"/>
      <c r="D219" s="16"/>
      <c r="E219" s="16"/>
      <c r="F219" s="16"/>
      <c r="G219" s="16"/>
      <c r="H219" s="16"/>
      <c r="I219" s="16"/>
      <c r="J219" s="22">
        <f>SUM(C219:I219)</f>
        <v>0</v>
      </c>
    </row>
    <row r="220" spans="2:10" ht="16" hidden="1" customHeight="1">
      <c r="B220" s="74">
        <v>3</v>
      </c>
      <c r="C220" s="16"/>
      <c r="D220" s="16"/>
      <c r="E220" s="16"/>
      <c r="F220" s="16"/>
      <c r="G220" s="16"/>
      <c r="H220" s="16"/>
      <c r="I220" s="16"/>
      <c r="J220" s="22">
        <f t="shared" si="18"/>
        <v>0</v>
      </c>
    </row>
    <row r="221" spans="2:10" ht="16" hidden="1" customHeight="1">
      <c r="B221" s="74">
        <v>4</v>
      </c>
      <c r="C221" s="16"/>
      <c r="D221" s="16"/>
      <c r="E221" s="16"/>
      <c r="F221" s="16"/>
      <c r="G221" s="16"/>
      <c r="H221" s="16"/>
      <c r="I221" s="16"/>
      <c r="J221" s="22">
        <f t="shared" si="18"/>
        <v>0</v>
      </c>
    </row>
    <row r="222" spans="2:10" ht="16" hidden="1" customHeight="1">
      <c r="B222" s="74">
        <v>5</v>
      </c>
      <c r="C222" s="16"/>
      <c r="D222" s="16"/>
      <c r="E222" s="16"/>
      <c r="F222" s="16"/>
      <c r="G222" s="16"/>
      <c r="H222" s="16"/>
      <c r="I222" s="16"/>
      <c r="J222" s="22">
        <f t="shared" si="18"/>
        <v>0</v>
      </c>
    </row>
    <row r="223" spans="2:10" ht="16" hidden="1" customHeight="1">
      <c r="B223" s="74">
        <v>6</v>
      </c>
      <c r="C223" s="16"/>
      <c r="D223" s="16"/>
      <c r="E223" s="16"/>
      <c r="F223" s="16"/>
      <c r="G223" s="16"/>
      <c r="H223" s="16"/>
      <c r="I223" s="16"/>
      <c r="J223" s="22">
        <f t="shared" si="18"/>
        <v>0</v>
      </c>
    </row>
    <row r="224" spans="2:10" ht="16" hidden="1" customHeight="1">
      <c r="B224" s="74">
        <v>7</v>
      </c>
      <c r="C224" s="16"/>
      <c r="D224" s="16"/>
      <c r="E224" s="16"/>
      <c r="F224" s="16"/>
      <c r="G224" s="16"/>
      <c r="H224" s="16"/>
      <c r="I224" s="16"/>
      <c r="J224" s="22">
        <f t="shared" si="18"/>
        <v>0</v>
      </c>
    </row>
    <row r="225" spans="2:10" ht="16" hidden="1" customHeight="1">
      <c r="B225" s="74">
        <v>8</v>
      </c>
      <c r="C225" s="16"/>
      <c r="D225" s="16"/>
      <c r="E225" s="16"/>
      <c r="F225" s="16"/>
      <c r="G225" s="16"/>
      <c r="H225" s="16"/>
      <c r="I225" s="16"/>
      <c r="J225" s="22">
        <f t="shared" si="18"/>
        <v>0</v>
      </c>
    </row>
    <row r="226" spans="2:10" ht="16" hidden="1" customHeight="1">
      <c r="B226" s="74">
        <v>9</v>
      </c>
      <c r="C226" s="16"/>
      <c r="D226" s="16"/>
      <c r="E226" s="16"/>
      <c r="F226" s="16"/>
      <c r="G226" s="16"/>
      <c r="H226" s="16"/>
      <c r="I226" s="16"/>
      <c r="J226" s="22">
        <f t="shared" si="18"/>
        <v>0</v>
      </c>
    </row>
    <row r="227" spans="2:10" ht="16" hidden="1" customHeight="1">
      <c r="B227" s="74">
        <v>10</v>
      </c>
      <c r="C227" s="16"/>
      <c r="D227" s="16"/>
      <c r="E227" s="16"/>
      <c r="F227" s="16"/>
      <c r="G227" s="16"/>
      <c r="H227" s="16"/>
      <c r="I227" s="16"/>
      <c r="J227" s="22">
        <f t="shared" si="18"/>
        <v>0</v>
      </c>
    </row>
    <row r="228" spans="2:10" ht="16" hidden="1" customHeight="1">
      <c r="B228" s="74">
        <v>11</v>
      </c>
      <c r="C228" s="16"/>
      <c r="D228" s="16"/>
      <c r="E228" s="16"/>
      <c r="F228" s="16"/>
      <c r="G228" s="16"/>
      <c r="H228" s="16"/>
      <c r="I228" s="16"/>
      <c r="J228" s="22">
        <f t="shared" si="18"/>
        <v>0</v>
      </c>
    </row>
    <row r="229" spans="2:10">
      <c r="B229" s="74">
        <v>12</v>
      </c>
      <c r="C229" s="16"/>
      <c r="D229" s="16"/>
      <c r="E229" s="16"/>
      <c r="F229" s="16"/>
      <c r="G229" s="16"/>
      <c r="H229" s="16"/>
      <c r="I229" s="16"/>
      <c r="J229" s="22">
        <f t="shared" si="18"/>
        <v>0</v>
      </c>
    </row>
    <row r="230" spans="2:10" ht="16" hidden="1" customHeight="1">
      <c r="B230" s="74" t="s">
        <v>94</v>
      </c>
      <c r="C230" s="16"/>
      <c r="D230" s="16"/>
      <c r="E230" s="16"/>
      <c r="F230" s="16"/>
      <c r="G230" s="16"/>
      <c r="H230" s="16"/>
      <c r="I230" s="16"/>
      <c r="J230" s="22">
        <f t="shared" si="18"/>
        <v>0</v>
      </c>
    </row>
    <row r="231" spans="2:10" ht="16" hidden="1" customHeight="1">
      <c r="B231" s="74" t="s">
        <v>7</v>
      </c>
      <c r="C231" s="75">
        <f>C230+C229+C228+C227+C226+C225+C224+C223+C222+C221+C220+C219+C218+C217</f>
        <v>0</v>
      </c>
      <c r="D231" s="75">
        <f t="shared" ref="D231:I231" si="19">D230+D229+D228+D227+D226+D225+D224+D223+D222+D221+D220+D219+D218+D217</f>
        <v>0</v>
      </c>
      <c r="E231" s="75">
        <f t="shared" si="19"/>
        <v>0</v>
      </c>
      <c r="F231" s="75">
        <f t="shared" si="19"/>
        <v>0</v>
      </c>
      <c r="G231" s="75">
        <f t="shared" si="19"/>
        <v>0</v>
      </c>
      <c r="H231" s="75">
        <f t="shared" si="19"/>
        <v>0</v>
      </c>
      <c r="I231" s="75">
        <f t="shared" si="19"/>
        <v>0</v>
      </c>
      <c r="J231" s="22">
        <f t="shared" si="18"/>
        <v>0</v>
      </c>
    </row>
    <row r="233" spans="2:10">
      <c r="B233" s="171" t="s">
        <v>175</v>
      </c>
      <c r="C233" s="172"/>
      <c r="D233" s="39" t="s">
        <v>176</v>
      </c>
    </row>
    <row r="234" spans="2:10">
      <c r="B234" s="26" t="str">
        <f>IF(D233="","",IF(D233="English",'File Directory'!B52,IF(D233="Filipino",'File Directory'!B84,'File Directory'!B116)))</f>
        <v xml:space="preserve">Instruction: </v>
      </c>
      <c r="D234" s="15"/>
    </row>
    <row r="235" spans="2:10">
      <c r="B235" s="15"/>
      <c r="C235" s="27" t="str">
        <f>IF($D$233="","",IF($D$233="English",'File Directory'!C53,IF($D$233="Filipino",'File Directory'!C85,'File Directory'!C117)))</f>
        <v>1. Only 1 answer is required, just select one (1) applicable  combination if more than 1 condition is appropriate.</v>
      </c>
    </row>
    <row r="236" spans="2:10">
      <c r="B236" s="15"/>
      <c r="C236" s="27" t="str">
        <f>IF($D$233="","",IF($D$233="English",'File Directory'!C54,IF($D$233="Filipino",'File Directory'!C86,'File Directory'!C118)))</f>
        <v>2. The total column must be equal with the number of respondents per grade level (validation apply).</v>
      </c>
      <c r="D236" s="14"/>
    </row>
    <row r="237" spans="2:10">
      <c r="B237" s="15"/>
      <c r="C237" s="27" t="str">
        <f>IF($D$233="","",IF($D$233="English",'File Directory'!C55,IF($D$233="Filipino",'File Directory'!C87,'File Directory'!C119)))</f>
        <v>3. Total column per grade level must not exceed to 5000.</v>
      </c>
      <c r="D237" s="14"/>
    </row>
    <row r="238" spans="2:10">
      <c r="C238" s="27"/>
    </row>
    <row r="239" spans="2:10">
      <c r="C239" s="26" t="str">
        <f>IF($D$233="","",IF($D$233="English",'File Directory'!C57,IF($D$233="Filipino",'File Directory'!C89,'File Directory'!C121)))</f>
        <v>*For Prospective Adviser</v>
      </c>
    </row>
    <row r="240" spans="2:10">
      <c r="C240" s="27" t="str">
        <f>IF($D$233="","",IF($D$233="English",'File Directory'!C58,IF($D$233="Filipino",'File Directory'!C90,'File Directory'!C122)))</f>
        <v>1. Review all MLESF for Accuracy/completeness</v>
      </c>
    </row>
    <row r="241" spans="3:3">
      <c r="C241" s="27" t="str">
        <f>IF($D$233="","",IF($D$233="English",'File Directory'!C59,IF($D$233="Filipino",'File Directory'!C91,'File Directory'!C123)))</f>
        <v>2. For question with posisble multiple answers, select applicable combination as listed/grouped in this form</v>
      </c>
    </row>
    <row r="242" spans="3:3">
      <c r="C242" s="27" t="str">
        <f>IF($D$233="","",IF($D$233="English",'File Directory'!C60,IF($D$233="Filipino",'File Directory'!C92,'File Directory'!C124)))</f>
        <v>3. Submit to Grade Level Enrollment Chair (GLEC) if any or to School Enrollment Focal Person (SEFP).</v>
      </c>
    </row>
    <row r="243" spans="3:3">
      <c r="C243" s="27"/>
    </row>
    <row r="244" spans="3:3">
      <c r="C244" s="26" t="str">
        <f>IF($D$233="","",IF($D$233="English",'File Directory'!C62,IF($D$233="Filipino",'File Directory'!C94,'File Directory'!C126)))</f>
        <v>For Grade Level Enrollment Chair (if any)</v>
      </c>
    </row>
    <row r="245" spans="3:3">
      <c r="C245" s="27" t="str">
        <f>IF($D$233="","",IF($D$233="English",'File Directory'!C63,IF($D$233="Filipino",'File Directory'!C95,'File Directory'!C127)))</f>
        <v>1. Review all Summary Matrix submitted by advisers, check for accuracy/completeness</v>
      </c>
    </row>
    <row r="246" spans="3:3">
      <c r="C246" s="27" t="str">
        <f>IF($D$233="","",IF($D$233="English",'File Directory'!C64,IF($D$233="Filipino",'File Directory'!C96,'File Directory'!C128)))</f>
        <v xml:space="preserve">2. Prepare a Summary Matrix with totality for all items/questions of all sections </v>
      </c>
    </row>
    <row r="247" spans="3:3">
      <c r="C247" s="27" t="str">
        <f>IF($D$233="","",IF($D$233="English",'File Directory'!C65,IF($D$233="Filipino",'File Directory'!C97,'File Directory'!C129)))</f>
        <v>3. Submit the Accomplished Summary Matrix (Grade level) to School Enrollment Focal Person (SEFP)</v>
      </c>
    </row>
    <row r="248" spans="3:3">
      <c r="C248" s="27"/>
    </row>
    <row r="249" spans="3:3">
      <c r="C249" s="26" t="str">
        <f>IF($D$233="","",IF($D$233="English",'File Directory'!C67,IF($D$233="Filipino",'File Directory'!C99,'File Directory'!C131)))</f>
        <v>For School Enrollment Focal Person (SEFP)</v>
      </c>
    </row>
    <row r="250" spans="3:3">
      <c r="C250" s="27" t="str">
        <f>IF($D$233="","",IF($D$233="English",'File Directory'!C68,IF($D$233="Filipino",'File Directory'!C100,'File Directory'!C132)))</f>
        <v>1. Review all Grade Level Summary Matrix submitted by GLEC, check for accuracy/completeness</v>
      </c>
    </row>
    <row r="251" spans="3:3">
      <c r="C251" s="27" t="str">
        <f>IF($D$233="","",IF($D$233="English",'File Directory'!C69,IF($D$233="Filipino",'File Directory'!C101,'File Directory'!C133)))</f>
        <v>2. Prepare a Summary Matrix with totality for all items/questions of all Grade Levels</v>
      </c>
    </row>
    <row r="252" spans="3:3">
      <c r="C252" s="27" t="str">
        <f>IF($D$233="","",IF($D$233="English",'File Directory'!C70,IF($D$233="Filipino",'File Directory'!C102,'File Directory'!C134)))</f>
        <v>3. Submit the Accomplished Summary Matrix (School level) to School Head for review and approval and then to LIS System Administrator</v>
      </c>
    </row>
    <row r="253" spans="3:3">
      <c r="C253" s="27"/>
    </row>
    <row r="254" spans="3:3">
      <c r="C254" s="26" t="str">
        <f>IF($D$233="","",IF($D$233="English",'File Directory'!C72,IF($D$233="Filipino",'File Directory'!C104,'File Directory'!C136)))</f>
        <v>For LIS System Administrator</v>
      </c>
    </row>
    <row r="255" spans="3:3">
      <c r="C255" s="27" t="str">
        <f>IF($D$233="","",IF($D$233="English",'File Directory'!C73,IF($D$233="Filipino",'File Directory'!C105,'File Directory'!C137)))</f>
        <v>1. Review the School Level Summary Matrix  validate the correctness of enrollment count vis-a-vis the number of respondents</v>
      </c>
    </row>
    <row r="256" spans="3:3">
      <c r="C256" s="27" t="str">
        <f>IF($D$233="","",IF($D$233="English",'File Directory'!C74,IF($D$233="Filipino",'File Directory'!C106,'File Directory'!C138)))</f>
        <v>2. Login to LIS and click the QC Folder available in the Dashboard</v>
      </c>
    </row>
    <row r="257" spans="3:3">
      <c r="C257" s="27" t="str">
        <f>IF($D$233="","",IF($D$233="English",'File Directory'!C75,IF($D$233="Filipino",'File Directory'!C107,'File Directory'!C139)))</f>
        <v>3. Input total count for each table as appeared in the Summary Matrix.  May use the assigned code as appopriate for easy reference.</v>
      </c>
    </row>
  </sheetData>
  <mergeCells count="20">
    <mergeCell ref="AJ177:AJ178"/>
    <mergeCell ref="B215:B216"/>
    <mergeCell ref="J215:J216"/>
    <mergeCell ref="B233:C233"/>
    <mergeCell ref="P101:P102"/>
    <mergeCell ref="B139:B140"/>
    <mergeCell ref="M139:M140"/>
    <mergeCell ref="B158:B159"/>
    <mergeCell ref="O158:O159"/>
    <mergeCell ref="B177:B178"/>
    <mergeCell ref="D3:F3"/>
    <mergeCell ref="B4:C4"/>
    <mergeCell ref="G4:H4"/>
    <mergeCell ref="B5:C5"/>
    <mergeCell ref="E5:I5"/>
    <mergeCell ref="B27:B28"/>
    <mergeCell ref="J27:J28"/>
    <mergeCell ref="B82:B83"/>
    <mergeCell ref="S82:S83"/>
    <mergeCell ref="B101:B102"/>
  </mergeCells>
  <dataValidations count="1">
    <dataValidation type="list" allowBlank="1" showInputMessage="1" showErrorMessage="1" sqref="D233" xr:uid="{15E29892-B6C5-3947-8F91-8F3646D912B7}">
      <formula1>"English,Filipino,Cebuano"</formula1>
    </dataValidation>
  </dataValidations>
  <hyperlinks>
    <hyperlink ref="J1" location="'Summary Matrix MLESF (SEFP)'!A1" tooltip="View Summary Matrix MLESF (SEFP)" display="Return to Summary Matrix MLESF (SEFP)" xr:uid="{8D91D62E-5E79-5545-8402-42F0E896FBD2}"/>
    <hyperlink ref="K1" location="'File Directory'!A1" tooltip="Go Back to File Directory" display="Return to File Directory" xr:uid="{CFAFFE5D-81F5-9D4D-9B61-A39AF9A53D12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6CD06-6A1F-084B-A79C-2CAD0F5139AB}">
  <sheetPr>
    <tabColor theme="8" tint="-0.499984740745262"/>
  </sheetPr>
  <dimension ref="B1:AJ257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26.3320312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8" t="s">
        <v>180</v>
      </c>
      <c r="J1" s="78" t="s">
        <v>294</v>
      </c>
      <c r="K1" s="77" t="s">
        <v>293</v>
      </c>
    </row>
    <row r="2" spans="2:14" ht="18">
      <c r="B2" s="29" t="s">
        <v>168</v>
      </c>
    </row>
    <row r="3" spans="2:14">
      <c r="B3" s="16" t="s">
        <v>90</v>
      </c>
      <c r="C3" s="19"/>
      <c r="D3" s="175"/>
      <c r="E3" s="176"/>
      <c r="F3" s="177"/>
      <c r="G3" s="16" t="s">
        <v>91</v>
      </c>
      <c r="H3" s="16"/>
      <c r="I3" s="16" t="s">
        <v>177</v>
      </c>
      <c r="J3" s="16"/>
      <c r="K3" s="16" t="s">
        <v>92</v>
      </c>
      <c r="L3" s="16"/>
      <c r="M3" s="16" t="s">
        <v>93</v>
      </c>
      <c r="N3" s="16"/>
    </row>
    <row r="4" spans="2:14" ht="17" thickBot="1">
      <c r="B4" s="178" t="s">
        <v>166</v>
      </c>
      <c r="C4" s="179"/>
      <c r="D4" s="73"/>
      <c r="E4" s="31" t="s">
        <v>148</v>
      </c>
      <c r="F4" s="32"/>
      <c r="G4" s="180" t="s">
        <v>165</v>
      </c>
      <c r="H4" s="181"/>
      <c r="I4" s="33"/>
      <c r="J4" s="8"/>
      <c r="K4" s="8"/>
      <c r="L4" s="8"/>
      <c r="M4" s="8"/>
      <c r="N4" s="8"/>
    </row>
    <row r="5" spans="2:14" ht="16" customHeight="1">
      <c r="B5" s="178" t="s">
        <v>151</v>
      </c>
      <c r="C5" s="179"/>
      <c r="D5" s="30"/>
      <c r="E5" s="182" t="s">
        <v>169</v>
      </c>
      <c r="F5" s="183"/>
      <c r="G5" s="183"/>
      <c r="H5" s="183"/>
      <c r="I5" s="184"/>
      <c r="J5" s="8"/>
      <c r="M5" s="8"/>
      <c r="N5" s="8"/>
    </row>
    <row r="6" spans="2:14" ht="17" customHeight="1" thickBot="1">
      <c r="B6" s="15"/>
      <c r="C6" s="15"/>
      <c r="D6" s="14"/>
      <c r="E6" s="36" t="s">
        <v>170</v>
      </c>
      <c r="F6" s="37"/>
      <c r="G6" s="34" t="s">
        <v>150</v>
      </c>
      <c r="H6" s="34"/>
      <c r="I6" s="38"/>
    </row>
    <row r="7" spans="2:14">
      <c r="B7" s="15"/>
      <c r="C7" s="15"/>
      <c r="D7" s="14"/>
      <c r="E7" s="17"/>
      <c r="F7" s="35"/>
      <c r="G7" s="8"/>
      <c r="H7" s="8"/>
      <c r="I7" s="8"/>
    </row>
    <row r="8" spans="2:14">
      <c r="B8" s="2" t="s">
        <v>295</v>
      </c>
    </row>
    <row r="9" spans="2:14" ht="57" customHeight="1">
      <c r="B9" s="141" t="s">
        <v>89</v>
      </c>
      <c r="C9" s="76" t="s">
        <v>296</v>
      </c>
      <c r="D9" s="76" t="s">
        <v>297</v>
      </c>
      <c r="E9" s="75" t="s">
        <v>167</v>
      </c>
    </row>
    <row r="10" spans="2:14" ht="16" hidden="1" customHeight="1">
      <c r="B10" s="74" t="s">
        <v>88</v>
      </c>
      <c r="C10" s="74"/>
      <c r="D10" s="74"/>
      <c r="E10" s="74"/>
    </row>
    <row r="11" spans="2:14" ht="16" hidden="1" customHeight="1">
      <c r="B11" s="74">
        <v>1</v>
      </c>
      <c r="C11" s="74"/>
      <c r="D11" s="74"/>
      <c r="E11" s="74">
        <f>D11+C11</f>
        <v>0</v>
      </c>
    </row>
    <row r="12" spans="2:14" ht="16" hidden="1" customHeight="1">
      <c r="B12" s="74">
        <v>2</v>
      </c>
      <c r="C12" s="74"/>
      <c r="D12" s="74"/>
      <c r="E12" s="74">
        <f>SUM(C12:D12)</f>
        <v>0</v>
      </c>
    </row>
    <row r="13" spans="2:14" ht="16" hidden="1" customHeight="1">
      <c r="B13" s="74">
        <v>3</v>
      </c>
      <c r="C13" s="74"/>
      <c r="D13" s="74"/>
      <c r="E13" s="74">
        <f t="shared" ref="E13:E24" si="0">D13+C13</f>
        <v>0</v>
      </c>
    </row>
    <row r="14" spans="2:14" ht="16" hidden="1" customHeight="1">
      <c r="B14" s="74">
        <v>4</v>
      </c>
      <c r="C14" s="74"/>
      <c r="D14" s="74"/>
      <c r="E14" s="74">
        <f t="shared" si="0"/>
        <v>0</v>
      </c>
    </row>
    <row r="15" spans="2:14" ht="16" hidden="1" customHeight="1">
      <c r="B15" s="74">
        <v>5</v>
      </c>
      <c r="C15" s="74"/>
      <c r="D15" s="74"/>
      <c r="E15" s="74">
        <f t="shared" si="0"/>
        <v>0</v>
      </c>
    </row>
    <row r="16" spans="2:14" ht="16" hidden="1" customHeight="1">
      <c r="B16" s="74">
        <v>6</v>
      </c>
      <c r="C16" s="74"/>
      <c r="D16" s="74"/>
      <c r="E16" s="74">
        <f t="shared" si="0"/>
        <v>0</v>
      </c>
    </row>
    <row r="17" spans="2:10" ht="16" hidden="1" customHeight="1">
      <c r="B17" s="74">
        <v>7</v>
      </c>
      <c r="C17" s="74"/>
      <c r="D17" s="74"/>
      <c r="E17" s="74">
        <f t="shared" si="0"/>
        <v>0</v>
      </c>
    </row>
    <row r="18" spans="2:10" ht="16" hidden="1" customHeight="1">
      <c r="B18" s="74">
        <v>8</v>
      </c>
      <c r="C18" s="74"/>
      <c r="D18" s="74"/>
      <c r="E18" s="74">
        <f t="shared" si="0"/>
        <v>0</v>
      </c>
    </row>
    <row r="19" spans="2:10" ht="16" hidden="1" customHeight="1">
      <c r="B19" s="74">
        <v>9</v>
      </c>
      <c r="C19" s="74"/>
      <c r="D19" s="74"/>
      <c r="E19" s="74">
        <f t="shared" si="0"/>
        <v>0</v>
      </c>
    </row>
    <row r="20" spans="2:10" ht="16" hidden="1" customHeight="1">
      <c r="B20" s="74">
        <v>10</v>
      </c>
      <c r="C20" s="74"/>
      <c r="D20" s="74"/>
      <c r="E20" s="74">
        <f t="shared" si="0"/>
        <v>0</v>
      </c>
    </row>
    <row r="21" spans="2:10" ht="16" hidden="1" customHeight="1">
      <c r="B21" s="74">
        <v>11</v>
      </c>
      <c r="C21" s="74"/>
      <c r="D21" s="74"/>
      <c r="E21" s="74">
        <f t="shared" si="0"/>
        <v>0</v>
      </c>
    </row>
    <row r="22" spans="2:10">
      <c r="B22" s="74">
        <v>12</v>
      </c>
      <c r="C22" s="74"/>
      <c r="D22" s="74"/>
      <c r="E22" s="74">
        <f t="shared" si="0"/>
        <v>0</v>
      </c>
    </row>
    <row r="23" spans="2:10" ht="16" hidden="1" customHeight="1">
      <c r="B23" s="74" t="s">
        <v>94</v>
      </c>
      <c r="C23" s="74"/>
      <c r="D23" s="74"/>
      <c r="E23" s="74">
        <f t="shared" si="0"/>
        <v>0</v>
      </c>
    </row>
    <row r="24" spans="2:10" ht="16" hidden="1" customHeight="1">
      <c r="B24" s="74" t="s">
        <v>7</v>
      </c>
      <c r="C24" s="75">
        <f>C23+C22+C21+C20+C19+C18+C17+C16+C15+C14+C13+C12+C11+C10</f>
        <v>0</v>
      </c>
      <c r="D24" s="75">
        <f>D23+D22+D21+D20+D19+D18+D17+D16+D15+D14+D13+D12+D11+D10</f>
        <v>0</v>
      </c>
      <c r="E24" s="74">
        <f t="shared" si="0"/>
        <v>0</v>
      </c>
    </row>
    <row r="25" spans="2:10">
      <c r="B25" s="5"/>
    </row>
    <row r="26" spans="2:10">
      <c r="B26" s="72" t="s">
        <v>322</v>
      </c>
    </row>
    <row r="27" spans="2:10" ht="77" customHeight="1">
      <c r="B27" s="173" t="s">
        <v>89</v>
      </c>
      <c r="C27" s="75" t="s">
        <v>0</v>
      </c>
      <c r="D27" s="75" t="s">
        <v>1</v>
      </c>
      <c r="E27" s="75" t="s">
        <v>2</v>
      </c>
      <c r="F27" s="75" t="s">
        <v>3</v>
      </c>
      <c r="G27" s="75" t="s">
        <v>4</v>
      </c>
      <c r="H27" s="75" t="s">
        <v>5</v>
      </c>
      <c r="I27" s="75" t="s">
        <v>6</v>
      </c>
      <c r="J27" s="165" t="s">
        <v>167</v>
      </c>
    </row>
    <row r="28" spans="2:10" ht="17.5" customHeight="1">
      <c r="B28" s="174"/>
      <c r="C28" s="28" t="s">
        <v>113</v>
      </c>
      <c r="D28" s="28" t="s">
        <v>114</v>
      </c>
      <c r="E28" s="28" t="s">
        <v>115</v>
      </c>
      <c r="F28" s="28" t="s">
        <v>116</v>
      </c>
      <c r="G28" s="28" t="s">
        <v>117</v>
      </c>
      <c r="H28" s="28" t="s">
        <v>118</v>
      </c>
      <c r="I28" s="28" t="s">
        <v>119</v>
      </c>
      <c r="J28" s="166"/>
    </row>
    <row r="29" spans="2:10" ht="18" hidden="1" customHeight="1">
      <c r="B29" s="74" t="s">
        <v>88</v>
      </c>
      <c r="C29" s="75"/>
      <c r="D29" s="75"/>
      <c r="E29" s="75"/>
      <c r="F29" s="75"/>
      <c r="G29" s="75"/>
      <c r="H29" s="75"/>
      <c r="I29" s="75"/>
      <c r="J29" s="74">
        <f>I29+H29+G29+F29+E29+D29+C29</f>
        <v>0</v>
      </c>
    </row>
    <row r="30" spans="2:10" ht="18" hidden="1" customHeight="1">
      <c r="B30" s="74">
        <v>1</v>
      </c>
      <c r="C30" s="75"/>
      <c r="D30" s="75"/>
      <c r="E30" s="75"/>
      <c r="F30" s="75"/>
      <c r="G30" s="75"/>
      <c r="H30" s="75"/>
      <c r="I30" s="75"/>
      <c r="J30" s="74">
        <f t="shared" ref="J30:J43" si="1">I30+H30+G30+F30+E30+D30+C30</f>
        <v>0</v>
      </c>
    </row>
    <row r="31" spans="2:10" ht="18" hidden="1" customHeight="1">
      <c r="B31" s="74">
        <v>2</v>
      </c>
      <c r="C31" s="75"/>
      <c r="D31" s="75"/>
      <c r="E31" s="75"/>
      <c r="F31" s="75"/>
      <c r="G31" s="75"/>
      <c r="H31" s="75"/>
      <c r="I31" s="75"/>
      <c r="J31" s="74">
        <f>SUM(C31:I31)</f>
        <v>0</v>
      </c>
    </row>
    <row r="32" spans="2:10" ht="18" hidden="1" customHeight="1">
      <c r="B32" s="74">
        <v>3</v>
      </c>
      <c r="C32" s="75"/>
      <c r="D32" s="75"/>
      <c r="E32" s="75"/>
      <c r="F32" s="75"/>
      <c r="G32" s="75"/>
      <c r="H32" s="75"/>
      <c r="I32" s="75"/>
      <c r="J32" s="74">
        <f t="shared" si="1"/>
        <v>0</v>
      </c>
    </row>
    <row r="33" spans="2:10" ht="18" hidden="1" customHeight="1">
      <c r="B33" s="74">
        <v>4</v>
      </c>
      <c r="C33" s="75"/>
      <c r="D33" s="75"/>
      <c r="E33" s="75"/>
      <c r="F33" s="75"/>
      <c r="G33" s="75"/>
      <c r="H33" s="75"/>
      <c r="I33" s="75"/>
      <c r="J33" s="74">
        <f t="shared" si="1"/>
        <v>0</v>
      </c>
    </row>
    <row r="34" spans="2:10" ht="18" hidden="1" customHeight="1">
      <c r="B34" s="74">
        <v>5</v>
      </c>
      <c r="C34" s="75"/>
      <c r="D34" s="75"/>
      <c r="E34" s="75"/>
      <c r="F34" s="75"/>
      <c r="G34" s="75"/>
      <c r="H34" s="75"/>
      <c r="I34" s="75"/>
      <c r="J34" s="74">
        <f t="shared" si="1"/>
        <v>0</v>
      </c>
    </row>
    <row r="35" spans="2:10" ht="18" hidden="1" customHeight="1">
      <c r="B35" s="74">
        <v>6</v>
      </c>
      <c r="C35" s="75"/>
      <c r="D35" s="75"/>
      <c r="E35" s="75"/>
      <c r="F35" s="75"/>
      <c r="G35" s="75"/>
      <c r="H35" s="75"/>
      <c r="I35" s="75"/>
      <c r="J35" s="74">
        <f t="shared" si="1"/>
        <v>0</v>
      </c>
    </row>
    <row r="36" spans="2:10" ht="18" hidden="1" customHeight="1">
      <c r="B36" s="74">
        <v>7</v>
      </c>
      <c r="C36" s="75"/>
      <c r="D36" s="75"/>
      <c r="E36" s="75"/>
      <c r="F36" s="75"/>
      <c r="G36" s="75"/>
      <c r="H36" s="75"/>
      <c r="I36" s="75"/>
      <c r="J36" s="74">
        <f t="shared" si="1"/>
        <v>0</v>
      </c>
    </row>
    <row r="37" spans="2:10" ht="18" hidden="1" customHeight="1">
      <c r="B37" s="74">
        <v>8</v>
      </c>
      <c r="C37" s="75"/>
      <c r="D37" s="75"/>
      <c r="E37" s="75"/>
      <c r="F37" s="75"/>
      <c r="G37" s="75"/>
      <c r="H37" s="75"/>
      <c r="I37" s="75"/>
      <c r="J37" s="74">
        <f t="shared" si="1"/>
        <v>0</v>
      </c>
    </row>
    <row r="38" spans="2:10" ht="18" hidden="1" customHeight="1">
      <c r="B38" s="74">
        <v>9</v>
      </c>
      <c r="C38" s="75"/>
      <c r="D38" s="75"/>
      <c r="E38" s="75"/>
      <c r="F38" s="75"/>
      <c r="G38" s="75"/>
      <c r="H38" s="75"/>
      <c r="I38" s="75"/>
      <c r="J38" s="74">
        <f t="shared" si="1"/>
        <v>0</v>
      </c>
    </row>
    <row r="39" spans="2:10" ht="18" hidden="1" customHeight="1">
      <c r="B39" s="74">
        <v>10</v>
      </c>
      <c r="C39" s="75"/>
      <c r="D39" s="75"/>
      <c r="E39" s="75"/>
      <c r="F39" s="75"/>
      <c r="G39" s="75"/>
      <c r="H39" s="75"/>
      <c r="I39" s="75"/>
      <c r="J39" s="74">
        <f t="shared" si="1"/>
        <v>0</v>
      </c>
    </row>
    <row r="40" spans="2:10" ht="18" hidden="1" customHeight="1">
      <c r="B40" s="74">
        <v>11</v>
      </c>
      <c r="C40" s="75"/>
      <c r="D40" s="75"/>
      <c r="E40" s="75"/>
      <c r="F40" s="75"/>
      <c r="G40" s="75"/>
      <c r="H40" s="75"/>
      <c r="I40" s="75"/>
      <c r="J40" s="74">
        <f t="shared" si="1"/>
        <v>0</v>
      </c>
    </row>
    <row r="41" spans="2:10" ht="18" customHeight="1">
      <c r="B41" s="74">
        <v>12</v>
      </c>
      <c r="C41" s="75"/>
      <c r="D41" s="75"/>
      <c r="E41" s="75"/>
      <c r="F41" s="75"/>
      <c r="G41" s="75"/>
      <c r="H41" s="75"/>
      <c r="I41" s="75"/>
      <c r="J41" s="74">
        <f t="shared" si="1"/>
        <v>0</v>
      </c>
    </row>
    <row r="42" spans="2:10" ht="18" hidden="1" customHeight="1">
      <c r="B42" s="74" t="s">
        <v>94</v>
      </c>
      <c r="C42" s="75"/>
      <c r="D42" s="75"/>
      <c r="E42" s="75"/>
      <c r="F42" s="75"/>
      <c r="G42" s="75"/>
      <c r="H42" s="75"/>
      <c r="I42" s="75"/>
      <c r="J42" s="74">
        <f t="shared" si="1"/>
        <v>0</v>
      </c>
    </row>
    <row r="43" spans="2:10" ht="18" hidden="1" customHeight="1">
      <c r="B43" s="74" t="s">
        <v>7</v>
      </c>
      <c r="C43" s="75">
        <f>C42+C41+C40+C39+C38+C37+C36+C35+C34+C33+C32+C31+C30+C29</f>
        <v>0</v>
      </c>
      <c r="D43" s="75">
        <f t="shared" ref="D43:I43" si="2">D42+D41+D40+D39+D38+D37+D36+D35+D34+D33+D32+D31+D30+D29</f>
        <v>0</v>
      </c>
      <c r="E43" s="75">
        <f t="shared" si="2"/>
        <v>0</v>
      </c>
      <c r="F43" s="75">
        <f t="shared" si="2"/>
        <v>0</v>
      </c>
      <c r="G43" s="75">
        <f t="shared" si="2"/>
        <v>0</v>
      </c>
      <c r="H43" s="75">
        <f t="shared" si="2"/>
        <v>0</v>
      </c>
      <c r="I43" s="75">
        <f t="shared" si="2"/>
        <v>0</v>
      </c>
      <c r="J43" s="74">
        <f t="shared" si="1"/>
        <v>0</v>
      </c>
    </row>
    <row r="45" spans="2:10">
      <c r="B45" s="2" t="s">
        <v>219</v>
      </c>
    </row>
    <row r="46" spans="2:10" ht="57" customHeight="1">
      <c r="B46" s="141" t="s">
        <v>89</v>
      </c>
      <c r="C46" s="76" t="s">
        <v>8</v>
      </c>
      <c r="D46" s="76" t="s">
        <v>9</v>
      </c>
      <c r="E46" s="75" t="s">
        <v>167</v>
      </c>
    </row>
    <row r="47" spans="2:10" ht="16" hidden="1" customHeight="1">
      <c r="B47" s="74" t="s">
        <v>88</v>
      </c>
      <c r="C47" s="74"/>
      <c r="D47" s="74"/>
      <c r="E47" s="74"/>
    </row>
    <row r="48" spans="2:10" ht="16" hidden="1" customHeight="1">
      <c r="B48" s="74">
        <v>1</v>
      </c>
      <c r="C48" s="74"/>
      <c r="D48" s="74"/>
      <c r="E48" s="74">
        <f>D48+C48</f>
        <v>0</v>
      </c>
    </row>
    <row r="49" spans="2:10" ht="16" hidden="1" customHeight="1">
      <c r="B49" s="74">
        <v>2</v>
      </c>
      <c r="C49" s="74"/>
      <c r="D49" s="74"/>
      <c r="E49" s="74">
        <f>SUM(C49:D49)</f>
        <v>0</v>
      </c>
    </row>
    <row r="50" spans="2:10" ht="16" hidden="1" customHeight="1">
      <c r="B50" s="74">
        <v>3</v>
      </c>
      <c r="C50" s="74"/>
      <c r="D50" s="74"/>
      <c r="E50" s="74">
        <f t="shared" ref="E50:E61" si="3">D50+C50</f>
        <v>0</v>
      </c>
    </row>
    <row r="51" spans="2:10" ht="16" hidden="1" customHeight="1">
      <c r="B51" s="74">
        <v>4</v>
      </c>
      <c r="C51" s="74"/>
      <c r="D51" s="74"/>
      <c r="E51" s="74">
        <f t="shared" si="3"/>
        <v>0</v>
      </c>
    </row>
    <row r="52" spans="2:10" ht="16" hidden="1" customHeight="1">
      <c r="B52" s="74">
        <v>5</v>
      </c>
      <c r="C52" s="74"/>
      <c r="D52" s="74"/>
      <c r="E52" s="74">
        <f t="shared" si="3"/>
        <v>0</v>
      </c>
    </row>
    <row r="53" spans="2:10" ht="16" hidden="1" customHeight="1">
      <c r="B53" s="74">
        <v>6</v>
      </c>
      <c r="C53" s="74"/>
      <c r="D53" s="74"/>
      <c r="E53" s="74">
        <f t="shared" si="3"/>
        <v>0</v>
      </c>
    </row>
    <row r="54" spans="2:10" ht="16" hidden="1" customHeight="1">
      <c r="B54" s="74">
        <v>7</v>
      </c>
      <c r="C54" s="74"/>
      <c r="D54" s="74"/>
      <c r="E54" s="74">
        <f t="shared" si="3"/>
        <v>0</v>
      </c>
    </row>
    <row r="55" spans="2:10" ht="16" hidden="1" customHeight="1">
      <c r="B55" s="74">
        <v>8</v>
      </c>
      <c r="C55" s="74"/>
      <c r="D55" s="74"/>
      <c r="E55" s="74">
        <f t="shared" si="3"/>
        <v>0</v>
      </c>
    </row>
    <row r="56" spans="2:10" ht="16" hidden="1" customHeight="1">
      <c r="B56" s="74">
        <v>9</v>
      </c>
      <c r="C56" s="74"/>
      <c r="D56" s="74"/>
      <c r="E56" s="74">
        <f t="shared" si="3"/>
        <v>0</v>
      </c>
    </row>
    <row r="57" spans="2:10" ht="16" hidden="1" customHeight="1">
      <c r="B57" s="74">
        <v>10</v>
      </c>
      <c r="C57" s="74"/>
      <c r="D57" s="74"/>
      <c r="E57" s="74">
        <f t="shared" si="3"/>
        <v>0</v>
      </c>
    </row>
    <row r="58" spans="2:10" ht="16" hidden="1" customHeight="1">
      <c r="B58" s="74">
        <v>11</v>
      </c>
      <c r="C58" s="74"/>
      <c r="D58" s="74"/>
      <c r="E58" s="74">
        <f t="shared" si="3"/>
        <v>0</v>
      </c>
    </row>
    <row r="59" spans="2:10">
      <c r="B59" s="74">
        <v>12</v>
      </c>
      <c r="C59" s="74"/>
      <c r="D59" s="74"/>
      <c r="E59" s="74">
        <f t="shared" si="3"/>
        <v>0</v>
      </c>
    </row>
    <row r="60" spans="2:10" ht="16" hidden="1" customHeight="1">
      <c r="B60" s="74" t="s">
        <v>94</v>
      </c>
      <c r="C60" s="74"/>
      <c r="D60" s="74"/>
      <c r="E60" s="74">
        <f t="shared" si="3"/>
        <v>0</v>
      </c>
    </row>
    <row r="61" spans="2:10" ht="16" hidden="1" customHeight="1">
      <c r="B61" s="74" t="s">
        <v>7</v>
      </c>
      <c r="C61" s="75">
        <f>C60+C59+C58+C57+C56+C55+C54+C53+C52+C51+C50+C49+C48+C47</f>
        <v>0</v>
      </c>
      <c r="D61" s="75">
        <f>D60+D59+D58+D57+D56+D55+D54+D53+D52+D51+D50+D49+D48+D47</f>
        <v>0</v>
      </c>
      <c r="E61" s="74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41" t="s">
        <v>89</v>
      </c>
      <c r="C64" s="99" t="s">
        <v>298</v>
      </c>
      <c r="D64" s="99" t="s">
        <v>299</v>
      </c>
      <c r="E64" s="99" t="s">
        <v>300</v>
      </c>
      <c r="F64" s="99" t="s">
        <v>301</v>
      </c>
      <c r="G64" s="99" t="s">
        <v>302</v>
      </c>
      <c r="H64" s="99" t="s">
        <v>303</v>
      </c>
      <c r="I64" s="99" t="s">
        <v>343</v>
      </c>
      <c r="J64" s="75" t="s">
        <v>167</v>
      </c>
    </row>
    <row r="65" spans="2:10" ht="16" hidden="1" customHeight="1">
      <c r="B65" s="74" t="s">
        <v>88</v>
      </c>
      <c r="C65" s="16"/>
      <c r="D65" s="16"/>
      <c r="E65" s="16"/>
      <c r="F65" s="16"/>
      <c r="G65" s="16"/>
      <c r="H65" s="16"/>
      <c r="I65" s="16"/>
      <c r="J65" s="74">
        <f>I65+H65+G65+F65+E65+D65+C65</f>
        <v>0</v>
      </c>
    </row>
    <row r="66" spans="2:10" ht="16" hidden="1" customHeight="1">
      <c r="B66" s="74">
        <v>1</v>
      </c>
      <c r="C66" s="16"/>
      <c r="D66" s="16"/>
      <c r="E66" s="16"/>
      <c r="F66" s="16"/>
      <c r="G66" s="16"/>
      <c r="H66" s="16"/>
      <c r="I66" s="16"/>
      <c r="J66" s="74">
        <f t="shared" ref="J66:J79" si="4">I66+H66+G66+F66+E66+D66+C66</f>
        <v>0</v>
      </c>
    </row>
    <row r="67" spans="2:10" ht="16" hidden="1" customHeight="1">
      <c r="B67" s="74">
        <v>2</v>
      </c>
      <c r="C67" s="16"/>
      <c r="D67" s="16"/>
      <c r="E67" s="16"/>
      <c r="F67" s="16"/>
      <c r="G67" s="16"/>
      <c r="H67" s="16"/>
      <c r="I67" s="16"/>
      <c r="J67" s="74">
        <f>SUM(C67:I67)</f>
        <v>0</v>
      </c>
    </row>
    <row r="68" spans="2:10" ht="16" hidden="1" customHeight="1">
      <c r="B68" s="74">
        <v>3</v>
      </c>
      <c r="C68" s="16"/>
      <c r="D68" s="16"/>
      <c r="E68" s="16"/>
      <c r="F68" s="16"/>
      <c r="G68" s="16"/>
      <c r="H68" s="16"/>
      <c r="I68" s="16"/>
      <c r="J68" s="74">
        <f t="shared" si="4"/>
        <v>0</v>
      </c>
    </row>
    <row r="69" spans="2:10" ht="16" hidden="1" customHeight="1">
      <c r="B69" s="74">
        <v>4</v>
      </c>
      <c r="C69" s="16"/>
      <c r="D69" s="16"/>
      <c r="E69" s="16"/>
      <c r="F69" s="16"/>
      <c r="G69" s="16"/>
      <c r="H69" s="16"/>
      <c r="I69" s="16"/>
      <c r="J69" s="74">
        <f t="shared" si="4"/>
        <v>0</v>
      </c>
    </row>
    <row r="70" spans="2:10" ht="16" hidden="1" customHeight="1">
      <c r="B70" s="74">
        <v>5</v>
      </c>
      <c r="C70" s="16"/>
      <c r="D70" s="16"/>
      <c r="E70" s="16"/>
      <c r="F70" s="16"/>
      <c r="G70" s="16"/>
      <c r="H70" s="16"/>
      <c r="I70" s="16"/>
      <c r="J70" s="74">
        <f t="shared" si="4"/>
        <v>0</v>
      </c>
    </row>
    <row r="71" spans="2:10" ht="16" hidden="1" customHeight="1">
      <c r="B71" s="74">
        <v>6</v>
      </c>
      <c r="C71" s="16"/>
      <c r="D71" s="16"/>
      <c r="E71" s="16"/>
      <c r="F71" s="16"/>
      <c r="G71" s="16"/>
      <c r="H71" s="16"/>
      <c r="I71" s="16"/>
      <c r="J71" s="74">
        <f t="shared" si="4"/>
        <v>0</v>
      </c>
    </row>
    <row r="72" spans="2:10" ht="16" hidden="1" customHeight="1">
      <c r="B72" s="74">
        <v>7</v>
      </c>
      <c r="C72" s="16"/>
      <c r="D72" s="16"/>
      <c r="E72" s="16"/>
      <c r="F72" s="16"/>
      <c r="G72" s="16"/>
      <c r="H72" s="16"/>
      <c r="I72" s="16"/>
      <c r="J72" s="74">
        <f t="shared" si="4"/>
        <v>0</v>
      </c>
    </row>
    <row r="73" spans="2:10" ht="16" hidden="1" customHeight="1">
      <c r="B73" s="74">
        <v>8</v>
      </c>
      <c r="C73" s="16"/>
      <c r="D73" s="16"/>
      <c r="E73" s="16"/>
      <c r="F73" s="16"/>
      <c r="G73" s="16"/>
      <c r="H73" s="16"/>
      <c r="I73" s="16"/>
      <c r="J73" s="74">
        <f t="shared" si="4"/>
        <v>0</v>
      </c>
    </row>
    <row r="74" spans="2:10" ht="16" hidden="1" customHeight="1">
      <c r="B74" s="74">
        <v>9</v>
      </c>
      <c r="C74" s="16"/>
      <c r="D74" s="16"/>
      <c r="E74" s="16"/>
      <c r="F74" s="16"/>
      <c r="G74" s="16"/>
      <c r="H74" s="16"/>
      <c r="I74" s="16"/>
      <c r="J74" s="74">
        <f t="shared" si="4"/>
        <v>0</v>
      </c>
    </row>
    <row r="75" spans="2:10" ht="16" hidden="1" customHeight="1">
      <c r="B75" s="74">
        <v>10</v>
      </c>
      <c r="C75" s="16"/>
      <c r="D75" s="16"/>
      <c r="E75" s="16"/>
      <c r="F75" s="16"/>
      <c r="G75" s="16"/>
      <c r="H75" s="16"/>
      <c r="I75" s="16"/>
      <c r="J75" s="74">
        <f t="shared" si="4"/>
        <v>0</v>
      </c>
    </row>
    <row r="76" spans="2:10" ht="16" hidden="1" customHeight="1">
      <c r="B76" s="74">
        <v>11</v>
      </c>
      <c r="C76" s="16"/>
      <c r="D76" s="16"/>
      <c r="E76" s="16"/>
      <c r="F76" s="16"/>
      <c r="G76" s="16"/>
      <c r="H76" s="16"/>
      <c r="I76" s="16"/>
      <c r="J76" s="74">
        <f t="shared" si="4"/>
        <v>0</v>
      </c>
    </row>
    <row r="77" spans="2:10">
      <c r="B77" s="74">
        <v>12</v>
      </c>
      <c r="C77" s="16"/>
      <c r="D77" s="16"/>
      <c r="E77" s="16"/>
      <c r="F77" s="16"/>
      <c r="G77" s="16"/>
      <c r="H77" s="16"/>
      <c r="I77" s="16"/>
      <c r="J77" s="74">
        <f t="shared" si="4"/>
        <v>0</v>
      </c>
    </row>
    <row r="78" spans="2:10" ht="16" hidden="1" customHeight="1">
      <c r="B78" s="74" t="s">
        <v>94</v>
      </c>
      <c r="C78" s="16"/>
      <c r="D78" s="16"/>
      <c r="E78" s="16"/>
      <c r="F78" s="16"/>
      <c r="G78" s="16"/>
      <c r="H78" s="16"/>
      <c r="I78" s="16"/>
      <c r="J78" s="74">
        <f t="shared" si="4"/>
        <v>0</v>
      </c>
    </row>
    <row r="79" spans="2:10" ht="16" hidden="1" customHeight="1">
      <c r="B79" s="74" t="s">
        <v>7</v>
      </c>
      <c r="C79" s="75">
        <f>C78+C77+C76+C75+C74+C73+C72+C71+C70+C69+C68+C67+C66+C65</f>
        <v>0</v>
      </c>
      <c r="D79" s="75">
        <f t="shared" ref="D79:I79" si="5">D78+D77+D76+D75+D74+D73+D72+D71+D70+D69+D68+D67+D66+D65</f>
        <v>0</v>
      </c>
      <c r="E79" s="75">
        <f t="shared" si="5"/>
        <v>0</v>
      </c>
      <c r="F79" s="75">
        <f t="shared" si="5"/>
        <v>0</v>
      </c>
      <c r="G79" s="75">
        <f t="shared" si="5"/>
        <v>0</v>
      </c>
      <c r="H79" s="75">
        <f t="shared" si="5"/>
        <v>0</v>
      </c>
      <c r="I79" s="75">
        <f t="shared" si="5"/>
        <v>0</v>
      </c>
      <c r="J79" s="74">
        <f t="shared" si="4"/>
        <v>0</v>
      </c>
    </row>
    <row r="81" spans="2:19" s="2" customFormat="1">
      <c r="B81" s="2" t="s">
        <v>221</v>
      </c>
    </row>
    <row r="82" spans="2:19" ht="85">
      <c r="B82" s="167" t="s">
        <v>89</v>
      </c>
      <c r="C82" s="75" t="s">
        <v>10</v>
      </c>
      <c r="D82" s="75" t="s">
        <v>11</v>
      </c>
      <c r="E82" s="75" t="s">
        <v>12</v>
      </c>
      <c r="F82" s="75" t="s">
        <v>13</v>
      </c>
      <c r="G82" s="75" t="s">
        <v>16</v>
      </c>
      <c r="H82" s="75" t="s">
        <v>14</v>
      </c>
      <c r="I82" s="75" t="s">
        <v>15</v>
      </c>
      <c r="J82" s="24" t="s">
        <v>17</v>
      </c>
      <c r="K82" s="75" t="s">
        <v>18</v>
      </c>
      <c r="L82" s="75" t="s">
        <v>20</v>
      </c>
      <c r="M82" s="75" t="s">
        <v>19</v>
      </c>
      <c r="N82" s="75" t="s">
        <v>21</v>
      </c>
      <c r="O82" s="75" t="s">
        <v>22</v>
      </c>
      <c r="P82" s="75" t="s">
        <v>23</v>
      </c>
      <c r="Q82" s="75" t="s">
        <v>25</v>
      </c>
      <c r="R82" s="75" t="s">
        <v>24</v>
      </c>
      <c r="S82" s="165" t="s">
        <v>167</v>
      </c>
    </row>
    <row r="83" spans="2:19" ht="17">
      <c r="B83" s="168"/>
      <c r="C83" s="25" t="s">
        <v>95</v>
      </c>
      <c r="D83" s="25" t="s">
        <v>96</v>
      </c>
      <c r="E83" s="25" t="s">
        <v>97</v>
      </c>
      <c r="F83" s="25" t="s">
        <v>98</v>
      </c>
      <c r="G83" s="25" t="s">
        <v>99</v>
      </c>
      <c r="H83" s="25" t="s">
        <v>100</v>
      </c>
      <c r="I83" s="25" t="s">
        <v>101</v>
      </c>
      <c r="J83" s="25" t="s">
        <v>102</v>
      </c>
      <c r="K83" s="25" t="s">
        <v>103</v>
      </c>
      <c r="L83" s="25" t="s">
        <v>104</v>
      </c>
      <c r="M83" s="25" t="s">
        <v>105</v>
      </c>
      <c r="N83" s="25" t="s">
        <v>106</v>
      </c>
      <c r="O83" s="25" t="s">
        <v>107</v>
      </c>
      <c r="P83" s="25" t="s">
        <v>108</v>
      </c>
      <c r="Q83" s="25" t="s">
        <v>109</v>
      </c>
      <c r="R83" s="25" t="s">
        <v>110</v>
      </c>
      <c r="S83" s="166"/>
    </row>
    <row r="84" spans="2:19" ht="16" hidden="1" customHeight="1">
      <c r="B84" s="74" t="s">
        <v>88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>
        <f>SUM(C84:R84)</f>
        <v>0</v>
      </c>
    </row>
    <row r="85" spans="2:19" ht="16" hidden="1" customHeight="1">
      <c r="B85" s="74">
        <v>1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>
        <f>SUM(C85:R85)</f>
        <v>0</v>
      </c>
    </row>
    <row r="86" spans="2:19" ht="16" hidden="1" customHeight="1">
      <c r="B86" s="74">
        <v>2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>
        <f>SUM(C86:R86)</f>
        <v>0</v>
      </c>
    </row>
    <row r="87" spans="2:19" ht="16" hidden="1" customHeight="1">
      <c r="B87" s="74">
        <v>3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>
        <f t="shared" ref="S87:S98" si="6">SUM(C87:R87)</f>
        <v>0</v>
      </c>
    </row>
    <row r="88" spans="2:19" ht="16" hidden="1" customHeight="1">
      <c r="B88" s="74">
        <v>4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>
        <f t="shared" si="6"/>
        <v>0</v>
      </c>
    </row>
    <row r="89" spans="2:19" ht="16" hidden="1" customHeight="1">
      <c r="B89" s="74">
        <v>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>
        <f t="shared" si="6"/>
        <v>0</v>
      </c>
    </row>
    <row r="90" spans="2:19" ht="16" hidden="1" customHeight="1">
      <c r="B90" s="74">
        <v>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>
        <f t="shared" si="6"/>
        <v>0</v>
      </c>
    </row>
    <row r="91" spans="2:19" ht="16" hidden="1" customHeight="1">
      <c r="B91" s="74">
        <v>7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>
        <f t="shared" si="6"/>
        <v>0</v>
      </c>
    </row>
    <row r="92" spans="2:19" ht="16" hidden="1" customHeight="1">
      <c r="B92" s="74">
        <v>8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>
        <f t="shared" si="6"/>
        <v>0</v>
      </c>
    </row>
    <row r="93" spans="2:19" ht="16" hidden="1" customHeight="1">
      <c r="B93" s="74">
        <v>9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>
        <f t="shared" si="6"/>
        <v>0</v>
      </c>
    </row>
    <row r="94" spans="2:19" ht="16" hidden="1" customHeight="1">
      <c r="B94" s="74">
        <v>10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>
        <f t="shared" si="6"/>
        <v>0</v>
      </c>
    </row>
    <row r="95" spans="2:19" ht="16" hidden="1" customHeight="1">
      <c r="B95" s="74">
        <v>11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>
        <f t="shared" si="6"/>
        <v>0</v>
      </c>
    </row>
    <row r="96" spans="2:19">
      <c r="B96" s="74">
        <v>12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>
        <f t="shared" si="6"/>
        <v>0</v>
      </c>
    </row>
    <row r="97" spans="2:19">
      <c r="B97" s="74" t="s">
        <v>94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>
        <f t="shared" si="6"/>
        <v>0</v>
      </c>
    </row>
    <row r="98" spans="2:19">
      <c r="B98" s="74" t="s">
        <v>7</v>
      </c>
      <c r="C98" s="75">
        <f>C97+C96+C95+C94+C93+C92+C91+C90+C89+C88+C87+C86+C85+C84</f>
        <v>0</v>
      </c>
      <c r="D98" s="75">
        <f t="shared" ref="D98:R98" si="7">D97+D96+D95+D94+D93+D92+D91+D90+D89+D88+D87+D86+D85+D84</f>
        <v>0</v>
      </c>
      <c r="E98" s="75">
        <f t="shared" si="7"/>
        <v>0</v>
      </c>
      <c r="F98" s="75">
        <f t="shared" si="7"/>
        <v>0</v>
      </c>
      <c r="G98" s="75">
        <f t="shared" si="7"/>
        <v>0</v>
      </c>
      <c r="H98" s="75">
        <f t="shared" si="7"/>
        <v>0</v>
      </c>
      <c r="I98" s="75">
        <f t="shared" si="7"/>
        <v>0</v>
      </c>
      <c r="J98" s="75">
        <f t="shared" si="7"/>
        <v>0</v>
      </c>
      <c r="K98" s="75">
        <f t="shared" si="7"/>
        <v>0</v>
      </c>
      <c r="L98" s="75">
        <f t="shared" si="7"/>
        <v>0</v>
      </c>
      <c r="M98" s="75">
        <f t="shared" si="7"/>
        <v>0</v>
      </c>
      <c r="N98" s="75">
        <f t="shared" si="7"/>
        <v>0</v>
      </c>
      <c r="O98" s="75">
        <f t="shared" si="7"/>
        <v>0</v>
      </c>
      <c r="P98" s="75">
        <f t="shared" si="7"/>
        <v>0</v>
      </c>
      <c r="Q98" s="75">
        <f t="shared" si="7"/>
        <v>0</v>
      </c>
      <c r="R98" s="75">
        <f t="shared" si="7"/>
        <v>0</v>
      </c>
      <c r="S98" s="16">
        <f t="shared" si="6"/>
        <v>0</v>
      </c>
    </row>
    <row r="100" spans="2:19" s="2" customFormat="1">
      <c r="B100" s="9" t="s">
        <v>222</v>
      </c>
    </row>
    <row r="101" spans="2:19" ht="68" customHeight="1">
      <c r="B101" s="167" t="s">
        <v>89</v>
      </c>
      <c r="C101" s="75" t="s">
        <v>26</v>
      </c>
      <c r="D101" s="75" t="s">
        <v>27</v>
      </c>
      <c r="E101" s="75" t="s">
        <v>28</v>
      </c>
      <c r="F101" s="75" t="s">
        <v>29</v>
      </c>
      <c r="G101" s="75" t="s">
        <v>30</v>
      </c>
      <c r="H101" s="75" t="s">
        <v>31</v>
      </c>
      <c r="I101" s="75" t="s">
        <v>32</v>
      </c>
      <c r="J101" s="75" t="s">
        <v>33</v>
      </c>
      <c r="K101" s="75" t="s">
        <v>34</v>
      </c>
      <c r="L101" s="75" t="s">
        <v>35</v>
      </c>
      <c r="M101" s="75" t="s">
        <v>246</v>
      </c>
      <c r="N101" s="75" t="s">
        <v>247</v>
      </c>
      <c r="O101" s="75" t="s">
        <v>24</v>
      </c>
      <c r="P101" s="165" t="s">
        <v>167</v>
      </c>
    </row>
    <row r="102" spans="2:19" ht="19">
      <c r="B102" s="168"/>
      <c r="C102" s="28" t="s">
        <v>233</v>
      </c>
      <c r="D102" s="28" t="s">
        <v>234</v>
      </c>
      <c r="E102" s="28" t="s">
        <v>235</v>
      </c>
      <c r="F102" s="28" t="s">
        <v>236</v>
      </c>
      <c r="G102" s="28" t="s">
        <v>237</v>
      </c>
      <c r="H102" s="28" t="s">
        <v>238</v>
      </c>
      <c r="I102" s="28" t="s">
        <v>239</v>
      </c>
      <c r="J102" s="28" t="s">
        <v>240</v>
      </c>
      <c r="K102" s="28" t="s">
        <v>241</v>
      </c>
      <c r="L102" s="28" t="s">
        <v>242</v>
      </c>
      <c r="M102" s="28" t="s">
        <v>243</v>
      </c>
      <c r="N102" s="28" t="s">
        <v>244</v>
      </c>
      <c r="O102" s="28" t="s">
        <v>245</v>
      </c>
      <c r="P102" s="166"/>
    </row>
    <row r="103" spans="2:19" ht="16" hidden="1" customHeight="1">
      <c r="B103" s="74" t="s">
        <v>88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16">
        <f>SUM(E103:O103)</f>
        <v>0</v>
      </c>
    </row>
    <row r="104" spans="2:19" ht="16" hidden="1" customHeight="1">
      <c r="B104" s="74">
        <v>1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>
        <f t="shared" ref="N104:N117" si="8">SUM(C104:M104)</f>
        <v>0</v>
      </c>
    </row>
    <row r="105" spans="2:19" ht="16" hidden="1" customHeight="1">
      <c r="B105" s="74">
        <v>2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>
        <f>SUM(C105:O105)</f>
        <v>0</v>
      </c>
    </row>
    <row r="106" spans="2:19" ht="16" hidden="1" customHeight="1">
      <c r="B106" s="74">
        <v>3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>
        <f t="shared" si="8"/>
        <v>0</v>
      </c>
    </row>
    <row r="107" spans="2:19" ht="16" hidden="1" customHeight="1">
      <c r="B107" s="74">
        <v>4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>
        <f t="shared" si="8"/>
        <v>0</v>
      </c>
    </row>
    <row r="108" spans="2:19" ht="16" hidden="1" customHeight="1">
      <c r="B108" s="74">
        <v>5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>
        <f t="shared" si="8"/>
        <v>0</v>
      </c>
    </row>
    <row r="109" spans="2:19" ht="16" hidden="1" customHeight="1">
      <c r="B109" s="74">
        <v>6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>
        <f t="shared" si="8"/>
        <v>0</v>
      </c>
    </row>
    <row r="110" spans="2:19" ht="16" hidden="1" customHeight="1">
      <c r="B110" s="74">
        <v>7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>
        <f t="shared" si="8"/>
        <v>0</v>
      </c>
    </row>
    <row r="111" spans="2:19" ht="16" hidden="1" customHeight="1">
      <c r="B111" s="74">
        <v>8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>
        <f t="shared" si="8"/>
        <v>0</v>
      </c>
    </row>
    <row r="112" spans="2:19" ht="16" hidden="1" customHeight="1">
      <c r="B112" s="74">
        <v>9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>
        <f t="shared" si="8"/>
        <v>0</v>
      </c>
    </row>
    <row r="113" spans="2:16" ht="16" hidden="1" customHeight="1">
      <c r="B113" s="74">
        <v>10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>
        <f t="shared" si="8"/>
        <v>0</v>
      </c>
    </row>
    <row r="114" spans="2:16" ht="16" hidden="1" customHeight="1">
      <c r="B114" s="74">
        <v>11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>
        <f t="shared" si="8"/>
        <v>0</v>
      </c>
    </row>
    <row r="115" spans="2:16">
      <c r="B115" s="74">
        <v>12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>
        <f>SUM(C115:O115)</f>
        <v>0</v>
      </c>
    </row>
    <row r="116" spans="2:16" ht="16" hidden="1" customHeight="1">
      <c r="B116" s="74" t="s">
        <v>94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>
        <f t="shared" si="8"/>
        <v>0</v>
      </c>
    </row>
    <row r="117" spans="2:16" ht="16" hidden="1" customHeight="1">
      <c r="B117" s="74" t="s">
        <v>7</v>
      </c>
      <c r="C117" s="75">
        <f>C116+C115+C114+C113+C112+C111+C110+C109+C108+C107+C106+C105+C104+C103</f>
        <v>0</v>
      </c>
      <c r="D117" s="75">
        <f t="shared" ref="D117:M117" si="9">D116+D115+D114+D113+D112+D111+D110+D109+D108+D107+D106+D105+D104+D103</f>
        <v>0</v>
      </c>
      <c r="E117" s="75">
        <f t="shared" si="9"/>
        <v>0</v>
      </c>
      <c r="F117" s="75">
        <f t="shared" si="9"/>
        <v>0</v>
      </c>
      <c r="G117" s="75">
        <f t="shared" si="9"/>
        <v>0</v>
      </c>
      <c r="H117" s="75">
        <f t="shared" si="9"/>
        <v>0</v>
      </c>
      <c r="I117" s="75">
        <f t="shared" si="9"/>
        <v>0</v>
      </c>
      <c r="J117" s="75">
        <f t="shared" si="9"/>
        <v>0</v>
      </c>
      <c r="K117" s="75">
        <f t="shared" si="9"/>
        <v>0</v>
      </c>
      <c r="L117" s="75">
        <f t="shared" si="9"/>
        <v>0</v>
      </c>
      <c r="M117" s="75">
        <f t="shared" si="9"/>
        <v>0</v>
      </c>
      <c r="N117" s="16">
        <f t="shared" si="8"/>
        <v>0</v>
      </c>
    </row>
    <row r="120" spans="2:16" s="2" customFormat="1">
      <c r="B120" s="10" t="s">
        <v>223</v>
      </c>
    </row>
    <row r="121" spans="2:16" ht="77.5" customHeight="1">
      <c r="B121" s="141" t="s">
        <v>89</v>
      </c>
      <c r="C121" s="76" t="s">
        <v>8</v>
      </c>
      <c r="D121" s="76" t="s">
        <v>9</v>
      </c>
      <c r="E121" s="75" t="s">
        <v>167</v>
      </c>
    </row>
    <row r="122" spans="2:16" ht="16" hidden="1" customHeight="1">
      <c r="B122" s="74" t="s">
        <v>88</v>
      </c>
      <c r="C122" s="74"/>
      <c r="D122" s="74"/>
      <c r="E122" s="74">
        <f>D122+C122</f>
        <v>0</v>
      </c>
    </row>
    <row r="123" spans="2:16" ht="16" hidden="1" customHeight="1">
      <c r="B123" s="74">
        <v>1</v>
      </c>
      <c r="C123" s="74"/>
      <c r="D123" s="74"/>
      <c r="E123" s="74">
        <f t="shared" ref="E123:E136" si="10">D123+C123</f>
        <v>0</v>
      </c>
    </row>
    <row r="124" spans="2:16" ht="16" hidden="1" customHeight="1">
      <c r="B124" s="74">
        <v>2</v>
      </c>
      <c r="C124" s="74"/>
      <c r="D124" s="74"/>
      <c r="E124" s="74">
        <f>SUM(C124:D124)</f>
        <v>0</v>
      </c>
    </row>
    <row r="125" spans="2:16" ht="16" hidden="1" customHeight="1">
      <c r="B125" s="74">
        <v>3</v>
      </c>
      <c r="C125" s="74"/>
      <c r="D125" s="74"/>
      <c r="E125" s="74">
        <f t="shared" si="10"/>
        <v>0</v>
      </c>
    </row>
    <row r="126" spans="2:16" ht="16" hidden="1" customHeight="1">
      <c r="B126" s="74">
        <v>4</v>
      </c>
      <c r="C126" s="74"/>
      <c r="D126" s="74"/>
      <c r="E126" s="74">
        <f t="shared" si="10"/>
        <v>0</v>
      </c>
    </row>
    <row r="127" spans="2:16" ht="16" hidden="1" customHeight="1">
      <c r="B127" s="74">
        <v>5</v>
      </c>
      <c r="C127" s="74"/>
      <c r="D127" s="74"/>
      <c r="E127" s="74">
        <f t="shared" si="10"/>
        <v>0</v>
      </c>
    </row>
    <row r="128" spans="2:16" ht="16" hidden="1" customHeight="1">
      <c r="B128" s="74">
        <v>6</v>
      </c>
      <c r="C128" s="74"/>
      <c r="D128" s="74"/>
      <c r="E128" s="74">
        <f t="shared" si="10"/>
        <v>0</v>
      </c>
    </row>
    <row r="129" spans="2:14" ht="16" hidden="1" customHeight="1">
      <c r="B129" s="74">
        <v>7</v>
      </c>
      <c r="C129" s="74"/>
      <c r="D129" s="74"/>
      <c r="E129" s="74">
        <f t="shared" si="10"/>
        <v>0</v>
      </c>
    </row>
    <row r="130" spans="2:14" ht="16" hidden="1" customHeight="1">
      <c r="B130" s="74">
        <v>8</v>
      </c>
      <c r="C130" s="74"/>
      <c r="D130" s="74"/>
      <c r="E130" s="74">
        <f t="shared" si="10"/>
        <v>0</v>
      </c>
    </row>
    <row r="131" spans="2:14" ht="16" hidden="1" customHeight="1">
      <c r="B131" s="74">
        <v>9</v>
      </c>
      <c r="C131" s="74"/>
      <c r="D131" s="74"/>
      <c r="E131" s="74">
        <f t="shared" si="10"/>
        <v>0</v>
      </c>
    </row>
    <row r="132" spans="2:14" ht="16" hidden="1" customHeight="1">
      <c r="B132" s="74">
        <v>10</v>
      </c>
      <c r="C132" s="74"/>
      <c r="D132" s="74"/>
      <c r="E132" s="74">
        <f t="shared" si="10"/>
        <v>0</v>
      </c>
    </row>
    <row r="133" spans="2:14" ht="16" hidden="1" customHeight="1">
      <c r="B133" s="74">
        <v>11</v>
      </c>
      <c r="C133" s="74"/>
      <c r="D133" s="74"/>
      <c r="E133" s="74">
        <f t="shared" si="10"/>
        <v>0</v>
      </c>
    </row>
    <row r="134" spans="2:14">
      <c r="B134" s="74">
        <v>12</v>
      </c>
      <c r="C134" s="74"/>
      <c r="D134" s="74"/>
      <c r="E134" s="74">
        <f t="shared" si="10"/>
        <v>0</v>
      </c>
    </row>
    <row r="135" spans="2:14" ht="16" hidden="1" customHeight="1">
      <c r="B135" s="74" t="s">
        <v>94</v>
      </c>
      <c r="C135" s="74"/>
      <c r="D135" s="74"/>
      <c r="E135" s="74">
        <f t="shared" si="10"/>
        <v>0</v>
      </c>
    </row>
    <row r="136" spans="2:14" ht="16" hidden="1" customHeight="1">
      <c r="B136" s="74" t="s">
        <v>7</v>
      </c>
      <c r="C136" s="75">
        <f>C135+C134+C133+C132+C131+C130+C129+C128+C127+C126+C125+C124+C123+C122</f>
        <v>0</v>
      </c>
      <c r="D136" s="75">
        <f>D135+D134+D133+D132+D131+D130+D129+D128+D127+D126+D125+D124+D123+D122</f>
        <v>0</v>
      </c>
      <c r="E136" s="74">
        <f t="shared" si="10"/>
        <v>0</v>
      </c>
    </row>
    <row r="138" spans="2:14" s="2" customFormat="1">
      <c r="B138" s="9" t="s">
        <v>224</v>
      </c>
    </row>
    <row r="139" spans="2:14" s="6" customFormat="1" ht="108.5" customHeight="1">
      <c r="B139" s="167" t="s">
        <v>89</v>
      </c>
      <c r="C139" s="75" t="s">
        <v>36</v>
      </c>
      <c r="D139" s="75" t="s">
        <v>37</v>
      </c>
      <c r="E139" s="75" t="s">
        <v>38</v>
      </c>
      <c r="F139" s="75" t="s">
        <v>39</v>
      </c>
      <c r="G139" s="75" t="s">
        <v>40</v>
      </c>
      <c r="H139" s="75" t="s">
        <v>41</v>
      </c>
      <c r="I139" s="75" t="s">
        <v>42</v>
      </c>
      <c r="J139" s="75" t="s">
        <v>43</v>
      </c>
      <c r="K139" s="75" t="s">
        <v>44</v>
      </c>
      <c r="L139" s="75" t="s">
        <v>248</v>
      </c>
      <c r="M139" s="165" t="s">
        <v>167</v>
      </c>
      <c r="N139" s="7"/>
    </row>
    <row r="140" spans="2:14" s="6" customFormat="1" ht="19">
      <c r="B140" s="168"/>
      <c r="C140" s="28" t="s">
        <v>120</v>
      </c>
      <c r="D140" s="28" t="s">
        <v>121</v>
      </c>
      <c r="E140" s="28" t="s">
        <v>122</v>
      </c>
      <c r="F140" s="28" t="s">
        <v>123</v>
      </c>
      <c r="G140" s="28" t="s">
        <v>124</v>
      </c>
      <c r="H140" s="28" t="s">
        <v>125</v>
      </c>
      <c r="I140" s="28" t="s">
        <v>126</v>
      </c>
      <c r="J140" s="28" t="s">
        <v>127</v>
      </c>
      <c r="K140" s="28" t="s">
        <v>128</v>
      </c>
      <c r="L140" s="28" t="s">
        <v>129</v>
      </c>
      <c r="M140" s="166"/>
      <c r="N140" s="7"/>
    </row>
    <row r="141" spans="2:14" ht="16" hidden="1" customHeight="1">
      <c r="B141" s="74" t="s">
        <v>88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>
        <f>SUM(C141:L141)</f>
        <v>0</v>
      </c>
    </row>
    <row r="142" spans="2:14" ht="16" hidden="1" customHeight="1">
      <c r="B142" s="74">
        <v>1</v>
      </c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>
        <f t="shared" ref="M142:M155" si="11">SUM(C142:L142)</f>
        <v>0</v>
      </c>
    </row>
    <row r="143" spans="2:14" ht="16" hidden="1" customHeight="1">
      <c r="B143" s="74">
        <v>2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>
        <f>SUM(C143:L143)</f>
        <v>0</v>
      </c>
    </row>
    <row r="144" spans="2:14" ht="16" hidden="1" customHeight="1">
      <c r="B144" s="74">
        <v>3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>
        <f t="shared" si="11"/>
        <v>0</v>
      </c>
    </row>
    <row r="145" spans="2:15" ht="16" hidden="1" customHeight="1">
      <c r="B145" s="74">
        <v>4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>
        <f t="shared" si="11"/>
        <v>0</v>
      </c>
    </row>
    <row r="146" spans="2:15" ht="16" hidden="1" customHeight="1">
      <c r="B146" s="74">
        <v>5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>
        <f t="shared" si="11"/>
        <v>0</v>
      </c>
    </row>
    <row r="147" spans="2:15" ht="16" hidden="1" customHeight="1">
      <c r="B147" s="74">
        <v>6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>
        <f t="shared" si="11"/>
        <v>0</v>
      </c>
    </row>
    <row r="148" spans="2:15" ht="16" hidden="1" customHeight="1">
      <c r="B148" s="74">
        <v>7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>
        <f t="shared" si="11"/>
        <v>0</v>
      </c>
    </row>
    <row r="149" spans="2:15" ht="16" hidden="1" customHeight="1">
      <c r="B149" s="74">
        <v>8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>
        <f t="shared" si="11"/>
        <v>0</v>
      </c>
    </row>
    <row r="150" spans="2:15" ht="16" hidden="1" customHeight="1">
      <c r="B150" s="74">
        <v>9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>
        <f t="shared" si="11"/>
        <v>0</v>
      </c>
    </row>
    <row r="151" spans="2:15" ht="16" hidden="1" customHeight="1">
      <c r="B151" s="74">
        <v>10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>
        <f t="shared" si="11"/>
        <v>0</v>
      </c>
    </row>
    <row r="152" spans="2:15" ht="16" hidden="1" customHeight="1">
      <c r="B152" s="74">
        <v>11</v>
      </c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>
        <f t="shared" si="11"/>
        <v>0</v>
      </c>
    </row>
    <row r="153" spans="2:15">
      <c r="B153" s="74">
        <v>12</v>
      </c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>
        <f>SUM(C153:L153)</f>
        <v>0</v>
      </c>
    </row>
    <row r="154" spans="2:15" ht="16" hidden="1" customHeight="1">
      <c r="B154" s="74" t="s">
        <v>94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>
        <f t="shared" si="11"/>
        <v>0</v>
      </c>
    </row>
    <row r="155" spans="2:15" s="2" customFormat="1" ht="16" hidden="1" customHeight="1">
      <c r="B155" s="74" t="s">
        <v>7</v>
      </c>
      <c r="C155" s="75">
        <f>C154+C153+C152+C151+C150+C149+C148+C147+C146+C145+C144+C143+C142+C141</f>
        <v>0</v>
      </c>
      <c r="D155" s="75">
        <f t="shared" ref="D155:L155" si="12">D154+D153+D152+D151+D150+D149+D148+D147+D146+D145+D144+D143+D142+D141</f>
        <v>0</v>
      </c>
      <c r="E155" s="75">
        <f t="shared" si="12"/>
        <v>0</v>
      </c>
      <c r="F155" s="75">
        <f t="shared" si="12"/>
        <v>0</v>
      </c>
      <c r="G155" s="75">
        <f t="shared" si="12"/>
        <v>0</v>
      </c>
      <c r="H155" s="75">
        <f t="shared" si="12"/>
        <v>0</v>
      </c>
      <c r="I155" s="75">
        <f t="shared" si="12"/>
        <v>0</v>
      </c>
      <c r="J155" s="75">
        <f t="shared" si="12"/>
        <v>0</v>
      </c>
      <c r="K155" s="75">
        <f t="shared" si="12"/>
        <v>0</v>
      </c>
      <c r="L155" s="75">
        <f t="shared" si="12"/>
        <v>0</v>
      </c>
      <c r="M155" s="16">
        <f t="shared" si="11"/>
        <v>0</v>
      </c>
    </row>
    <row r="156" spans="2:15" s="2" customFormat="1">
      <c r="B156" s="17"/>
      <c r="C156" s="12"/>
      <c r="D156" s="12"/>
      <c r="E156" s="20"/>
    </row>
    <row r="157" spans="2:15" s="2" customFormat="1">
      <c r="B157" s="9" t="s">
        <v>225</v>
      </c>
      <c r="C157" s="12"/>
      <c r="D157" s="12"/>
      <c r="E157" s="20"/>
    </row>
    <row r="158" spans="2:15" ht="57" customHeight="1">
      <c r="B158" s="167" t="s">
        <v>89</v>
      </c>
      <c r="C158" s="75" t="s">
        <v>45</v>
      </c>
      <c r="D158" s="75" t="s">
        <v>46</v>
      </c>
      <c r="E158" s="75" t="s">
        <v>47</v>
      </c>
      <c r="F158" s="75" t="s">
        <v>50</v>
      </c>
      <c r="G158" s="23" t="s">
        <v>26</v>
      </c>
      <c r="H158" s="23" t="s">
        <v>51</v>
      </c>
      <c r="I158" s="23" t="s">
        <v>52</v>
      </c>
      <c r="J158" s="23" t="s">
        <v>53</v>
      </c>
      <c r="K158" s="23" t="s">
        <v>54</v>
      </c>
      <c r="L158" s="23" t="s">
        <v>250</v>
      </c>
      <c r="M158" s="23" t="s">
        <v>251</v>
      </c>
      <c r="N158" s="23" t="s">
        <v>229</v>
      </c>
      <c r="O158" s="165" t="s">
        <v>167</v>
      </c>
    </row>
    <row r="159" spans="2:15" ht="16" customHeight="1">
      <c r="B159" s="168"/>
      <c r="C159" s="28" t="s">
        <v>130</v>
      </c>
      <c r="D159" s="28" t="s">
        <v>131</v>
      </c>
      <c r="E159" s="28" t="s">
        <v>132</v>
      </c>
      <c r="F159" s="28" t="s">
        <v>133</v>
      </c>
      <c r="G159" s="28" t="s">
        <v>134</v>
      </c>
      <c r="H159" s="28" t="s">
        <v>135</v>
      </c>
      <c r="I159" s="28" t="s">
        <v>136</v>
      </c>
      <c r="J159" s="28" t="s">
        <v>137</v>
      </c>
      <c r="K159" s="28" t="s">
        <v>138</v>
      </c>
      <c r="L159" s="28" t="s">
        <v>139</v>
      </c>
      <c r="M159" s="28" t="s">
        <v>227</v>
      </c>
      <c r="N159" s="28" t="s">
        <v>249</v>
      </c>
      <c r="O159" s="166"/>
    </row>
    <row r="160" spans="2:15" ht="16" hidden="1" customHeight="1">
      <c r="B160" s="74" t="s">
        <v>88</v>
      </c>
      <c r="C160" s="75"/>
      <c r="D160" s="75"/>
      <c r="E160" s="75"/>
      <c r="F160" s="74"/>
      <c r="G160" s="74"/>
      <c r="H160" s="74"/>
      <c r="I160" s="74"/>
      <c r="J160" s="74"/>
      <c r="K160" s="74"/>
      <c r="L160" s="74"/>
      <c r="M160" s="74"/>
      <c r="N160" s="74"/>
      <c r="O160" s="74">
        <f>SUM(E160:N160)</f>
        <v>0</v>
      </c>
    </row>
    <row r="161" spans="2:15" ht="16" hidden="1" customHeight="1">
      <c r="B161" s="74">
        <v>1</v>
      </c>
      <c r="C161" s="75"/>
      <c r="D161" s="75"/>
      <c r="E161" s="75"/>
      <c r="F161" s="74"/>
      <c r="G161" s="74"/>
      <c r="H161" s="74"/>
      <c r="I161" s="74"/>
      <c r="J161" s="74"/>
      <c r="K161" s="74"/>
      <c r="L161" s="74"/>
      <c r="M161" s="74"/>
      <c r="N161" s="74">
        <f t="shared" ref="N161:N174" si="13">SUM(D161:M161)</f>
        <v>0</v>
      </c>
    </row>
    <row r="162" spans="2:15" ht="16" hidden="1" customHeight="1">
      <c r="B162" s="74">
        <v>2</v>
      </c>
      <c r="C162" s="75"/>
      <c r="D162" s="75"/>
      <c r="E162" s="75"/>
      <c r="F162" s="74"/>
      <c r="G162" s="74"/>
      <c r="H162" s="74"/>
      <c r="I162" s="74"/>
      <c r="J162" s="74"/>
      <c r="K162" s="74"/>
      <c r="L162" s="74"/>
      <c r="M162" s="74"/>
      <c r="N162" s="74"/>
      <c r="O162" s="74">
        <f>SUM(C162:N162)</f>
        <v>0</v>
      </c>
    </row>
    <row r="163" spans="2:15" ht="16" hidden="1" customHeight="1">
      <c r="B163" s="74">
        <v>3</v>
      </c>
      <c r="C163" s="75"/>
      <c r="D163" s="75"/>
      <c r="E163" s="75"/>
      <c r="F163" s="74"/>
      <c r="G163" s="74"/>
      <c r="H163" s="74"/>
      <c r="I163" s="74"/>
      <c r="J163" s="74"/>
      <c r="K163" s="74"/>
      <c r="L163" s="74"/>
      <c r="M163" s="74"/>
      <c r="N163" s="74">
        <f t="shared" si="13"/>
        <v>0</v>
      </c>
    </row>
    <row r="164" spans="2:15" ht="16" hidden="1" customHeight="1">
      <c r="B164" s="74">
        <v>4</v>
      </c>
      <c r="C164" s="75"/>
      <c r="D164" s="75"/>
      <c r="E164" s="75"/>
      <c r="F164" s="74"/>
      <c r="G164" s="74"/>
      <c r="H164" s="74"/>
      <c r="I164" s="74"/>
      <c r="J164" s="74"/>
      <c r="K164" s="74"/>
      <c r="L164" s="74"/>
      <c r="M164" s="74"/>
      <c r="N164" s="74">
        <f t="shared" si="13"/>
        <v>0</v>
      </c>
    </row>
    <row r="165" spans="2:15" ht="16" hidden="1" customHeight="1">
      <c r="B165" s="74">
        <v>5</v>
      </c>
      <c r="C165" s="75"/>
      <c r="D165" s="75"/>
      <c r="E165" s="75"/>
      <c r="F165" s="74"/>
      <c r="G165" s="74"/>
      <c r="H165" s="74"/>
      <c r="I165" s="74"/>
      <c r="J165" s="74"/>
      <c r="K165" s="74"/>
      <c r="L165" s="74"/>
      <c r="M165" s="74"/>
      <c r="N165" s="74">
        <f t="shared" si="13"/>
        <v>0</v>
      </c>
    </row>
    <row r="166" spans="2:15" ht="16" hidden="1" customHeight="1">
      <c r="B166" s="74">
        <v>6</v>
      </c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>
        <f t="shared" si="13"/>
        <v>0</v>
      </c>
    </row>
    <row r="167" spans="2:15" ht="16" hidden="1" customHeight="1">
      <c r="B167" s="74">
        <v>7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>
        <f t="shared" si="13"/>
        <v>0</v>
      </c>
    </row>
    <row r="168" spans="2:15" ht="16" hidden="1" customHeight="1">
      <c r="B168" s="74">
        <v>8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>
        <f t="shared" si="13"/>
        <v>0</v>
      </c>
    </row>
    <row r="169" spans="2:15" ht="16" hidden="1" customHeight="1">
      <c r="B169" s="74">
        <v>9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>
        <f t="shared" si="13"/>
        <v>0</v>
      </c>
    </row>
    <row r="170" spans="2:15" ht="16" hidden="1" customHeight="1">
      <c r="B170" s="74">
        <v>10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>
        <f t="shared" si="13"/>
        <v>0</v>
      </c>
    </row>
    <row r="171" spans="2:15" ht="16" hidden="1" customHeight="1">
      <c r="B171" s="74">
        <v>11</v>
      </c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>
        <f t="shared" si="13"/>
        <v>0</v>
      </c>
    </row>
    <row r="172" spans="2:15">
      <c r="B172" s="74">
        <v>12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>
        <f>SUM(C172:N172)</f>
        <v>0</v>
      </c>
    </row>
    <row r="173" spans="2:15" ht="16" hidden="1" customHeight="1">
      <c r="B173" s="74" t="s">
        <v>94</v>
      </c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>
        <f t="shared" si="13"/>
        <v>0</v>
      </c>
    </row>
    <row r="174" spans="2:15" ht="16" hidden="1" customHeight="1">
      <c r="B174" s="74" t="s">
        <v>7</v>
      </c>
      <c r="C174" s="75">
        <f>SUM(C160:C173)</f>
        <v>0</v>
      </c>
      <c r="D174" s="75">
        <f t="shared" ref="D174:M174" si="14">SUM(D160:D173)</f>
        <v>0</v>
      </c>
      <c r="E174" s="75">
        <f t="shared" si="14"/>
        <v>0</v>
      </c>
      <c r="F174" s="75">
        <f t="shared" si="14"/>
        <v>0</v>
      </c>
      <c r="G174" s="75">
        <f t="shared" si="14"/>
        <v>0</v>
      </c>
      <c r="H174" s="75">
        <f t="shared" si="14"/>
        <v>0</v>
      </c>
      <c r="I174" s="75">
        <f t="shared" si="14"/>
        <v>0</v>
      </c>
      <c r="J174" s="75">
        <f t="shared" si="14"/>
        <v>0</v>
      </c>
      <c r="K174" s="75">
        <f t="shared" si="14"/>
        <v>0</v>
      </c>
      <c r="L174" s="75">
        <f t="shared" si="14"/>
        <v>0</v>
      </c>
      <c r="M174" s="75">
        <f t="shared" si="14"/>
        <v>0</v>
      </c>
      <c r="N174" s="74">
        <f t="shared" si="13"/>
        <v>0</v>
      </c>
    </row>
    <row r="176" spans="2:15" s="2" customFormat="1" ht="14.5" customHeight="1">
      <c r="B176" s="47" t="s">
        <v>226</v>
      </c>
      <c r="C176" s="11"/>
      <c r="D176" s="11"/>
      <c r="E176" s="11"/>
      <c r="F176" s="11"/>
      <c r="G176" s="11"/>
      <c r="H176" s="11"/>
    </row>
    <row r="177" spans="2:36" ht="240.5" customHeight="1">
      <c r="B177" s="167" t="s">
        <v>89</v>
      </c>
      <c r="C177" s="75" t="s">
        <v>57</v>
      </c>
      <c r="D177" s="75" t="s">
        <v>252</v>
      </c>
      <c r="E177" s="75" t="s">
        <v>58</v>
      </c>
      <c r="F177" s="75" t="s">
        <v>59</v>
      </c>
      <c r="G177" s="75" t="s">
        <v>61</v>
      </c>
      <c r="H177" s="75" t="s">
        <v>62</v>
      </c>
      <c r="I177" s="75" t="s">
        <v>66</v>
      </c>
      <c r="J177" s="75" t="s">
        <v>67</v>
      </c>
      <c r="K177" s="75" t="s">
        <v>68</v>
      </c>
      <c r="L177" s="75" t="s">
        <v>69</v>
      </c>
      <c r="M177" s="75" t="s">
        <v>70</v>
      </c>
      <c r="N177" s="75" t="s">
        <v>71</v>
      </c>
      <c r="O177" s="75" t="s">
        <v>72</v>
      </c>
      <c r="P177" s="75" t="s">
        <v>73</v>
      </c>
      <c r="Q177" s="75" t="s">
        <v>74</v>
      </c>
      <c r="R177" s="75" t="s">
        <v>253</v>
      </c>
      <c r="S177" s="75" t="s">
        <v>254</v>
      </c>
      <c r="T177" s="75" t="s">
        <v>255</v>
      </c>
      <c r="U177" s="75" t="s">
        <v>75</v>
      </c>
      <c r="V177" s="75" t="s">
        <v>76</v>
      </c>
      <c r="W177" s="75" t="s">
        <v>77</v>
      </c>
      <c r="X177" s="75" t="s">
        <v>256</v>
      </c>
      <c r="Y177" s="75" t="s">
        <v>78</v>
      </c>
      <c r="Z177" s="75" t="s">
        <v>80</v>
      </c>
      <c r="AA177" s="75" t="s">
        <v>83</v>
      </c>
      <c r="AB177" s="75" t="s">
        <v>84</v>
      </c>
      <c r="AC177" s="75" t="s">
        <v>79</v>
      </c>
      <c r="AD177" s="75" t="s">
        <v>81</v>
      </c>
      <c r="AE177" s="75" t="s">
        <v>257</v>
      </c>
      <c r="AF177" s="75" t="s">
        <v>82</v>
      </c>
      <c r="AG177" s="75" t="s">
        <v>85</v>
      </c>
      <c r="AH177" s="75" t="s">
        <v>258</v>
      </c>
      <c r="AI177" s="75" t="s">
        <v>259</v>
      </c>
      <c r="AJ177" s="165" t="s">
        <v>167</v>
      </c>
    </row>
    <row r="178" spans="2:36" ht="16.5" customHeight="1">
      <c r="B178" s="168"/>
      <c r="C178" s="28" t="s">
        <v>260</v>
      </c>
      <c r="D178" s="28" t="s">
        <v>261</v>
      </c>
      <c r="E178" s="28" t="s">
        <v>262</v>
      </c>
      <c r="F178" s="28" t="s">
        <v>263</v>
      </c>
      <c r="G178" s="28" t="s">
        <v>264</v>
      </c>
      <c r="H178" s="28" t="s">
        <v>265</v>
      </c>
      <c r="I178" s="28" t="s">
        <v>266</v>
      </c>
      <c r="J178" s="28" t="s">
        <v>267</v>
      </c>
      <c r="K178" s="28" t="s">
        <v>268</v>
      </c>
      <c r="L178" s="28" t="s">
        <v>269</v>
      </c>
      <c r="M178" s="28" t="s">
        <v>270</v>
      </c>
      <c r="N178" s="28" t="s">
        <v>271</v>
      </c>
      <c r="O178" s="28" t="s">
        <v>272</v>
      </c>
      <c r="P178" s="28" t="s">
        <v>273</v>
      </c>
      <c r="Q178" s="28" t="s">
        <v>274</v>
      </c>
      <c r="R178" s="28" t="s">
        <v>275</v>
      </c>
      <c r="S178" s="28" t="s">
        <v>276</v>
      </c>
      <c r="T178" s="28" t="s">
        <v>277</v>
      </c>
      <c r="U178" s="28" t="s">
        <v>278</v>
      </c>
      <c r="V178" s="28" t="s">
        <v>279</v>
      </c>
      <c r="W178" s="28" t="s">
        <v>280</v>
      </c>
      <c r="X178" s="28" t="s">
        <v>281</v>
      </c>
      <c r="Y178" s="28" t="s">
        <v>282</v>
      </c>
      <c r="Z178" s="28" t="s">
        <v>283</v>
      </c>
      <c r="AA178" s="28" t="s">
        <v>284</v>
      </c>
      <c r="AB178" s="28" t="s">
        <v>285</v>
      </c>
      <c r="AC178" s="28" t="s">
        <v>286</v>
      </c>
      <c r="AD178" s="28" t="s">
        <v>287</v>
      </c>
      <c r="AE178" s="28" t="s">
        <v>288</v>
      </c>
      <c r="AF178" s="28" t="s">
        <v>289</v>
      </c>
      <c r="AG178" s="28" t="s">
        <v>290</v>
      </c>
      <c r="AH178" s="28" t="s">
        <v>291</v>
      </c>
      <c r="AI178" s="28" t="s">
        <v>292</v>
      </c>
      <c r="AJ178" s="166"/>
    </row>
    <row r="179" spans="2:36" ht="16" hidden="1" customHeight="1">
      <c r="B179" s="74" t="s">
        <v>88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>
        <f>(SUM(C179:AI179))</f>
        <v>0</v>
      </c>
    </row>
    <row r="180" spans="2:36" ht="16" hidden="1" customHeight="1">
      <c r="B180" s="74">
        <v>1</v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>
        <f t="shared" ref="AJ180:AJ193" si="15">(SUM(C180:AI180))</f>
        <v>0</v>
      </c>
    </row>
    <row r="181" spans="2:36" ht="16" hidden="1" customHeight="1">
      <c r="B181" s="74">
        <v>2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>
        <f>SUM(C181:AI181)</f>
        <v>0</v>
      </c>
    </row>
    <row r="182" spans="2:36" ht="16" hidden="1" customHeight="1">
      <c r="B182" s="74">
        <v>3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>
        <f t="shared" si="15"/>
        <v>0</v>
      </c>
    </row>
    <row r="183" spans="2:36" ht="16" hidden="1" customHeight="1">
      <c r="B183" s="74">
        <v>4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>
        <f t="shared" si="15"/>
        <v>0</v>
      </c>
    </row>
    <row r="184" spans="2:36" ht="16" hidden="1" customHeight="1">
      <c r="B184" s="74">
        <v>5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>
        <f t="shared" si="15"/>
        <v>0</v>
      </c>
    </row>
    <row r="185" spans="2:36" ht="16" hidden="1" customHeight="1">
      <c r="B185" s="74">
        <v>6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>
        <f t="shared" si="15"/>
        <v>0</v>
      </c>
    </row>
    <row r="186" spans="2:36" ht="16" hidden="1" customHeight="1">
      <c r="B186" s="74">
        <v>7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>
        <f t="shared" si="15"/>
        <v>0</v>
      </c>
    </row>
    <row r="187" spans="2:36" ht="16" hidden="1" customHeight="1">
      <c r="B187" s="74">
        <v>8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>
        <f t="shared" si="15"/>
        <v>0</v>
      </c>
    </row>
    <row r="188" spans="2:36" ht="16" hidden="1" customHeight="1">
      <c r="B188" s="74">
        <v>9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>
        <f t="shared" si="15"/>
        <v>0</v>
      </c>
    </row>
    <row r="189" spans="2:36" ht="16" hidden="1" customHeight="1">
      <c r="B189" s="74">
        <v>10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>
        <f t="shared" si="15"/>
        <v>0</v>
      </c>
    </row>
    <row r="190" spans="2:36" ht="16" hidden="1" customHeight="1">
      <c r="B190" s="74">
        <v>11</v>
      </c>
      <c r="C190" s="22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>
        <f t="shared" si="15"/>
        <v>0</v>
      </c>
    </row>
    <row r="191" spans="2:36">
      <c r="B191" s="74">
        <v>12</v>
      </c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>
        <f t="shared" si="15"/>
        <v>0</v>
      </c>
    </row>
    <row r="192" spans="2:36" ht="16" hidden="1" customHeight="1">
      <c r="B192" s="74" t="s">
        <v>94</v>
      </c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>
        <f t="shared" si="15"/>
        <v>0</v>
      </c>
    </row>
    <row r="193" spans="2:36" ht="16" hidden="1" customHeight="1">
      <c r="B193" s="74" t="s">
        <v>7</v>
      </c>
      <c r="C193" s="75">
        <f>C192+C191+C190+C189+C188+C187+C186+C185+C184+C183+C182+C181+C180+C179</f>
        <v>0</v>
      </c>
      <c r="D193" s="75">
        <f t="shared" ref="D193:AI193" si="16">D192+D191+D190+D189+D188+D187+D186+D185+D184+D183+D182+D181+D180+D179</f>
        <v>0</v>
      </c>
      <c r="E193" s="75">
        <f t="shared" si="16"/>
        <v>0</v>
      </c>
      <c r="F193" s="75">
        <f t="shared" si="16"/>
        <v>0</v>
      </c>
      <c r="G193" s="75">
        <f t="shared" si="16"/>
        <v>0</v>
      </c>
      <c r="H193" s="75">
        <f t="shared" si="16"/>
        <v>0</v>
      </c>
      <c r="I193" s="75">
        <f t="shared" si="16"/>
        <v>0</v>
      </c>
      <c r="J193" s="75">
        <f t="shared" si="16"/>
        <v>0</v>
      </c>
      <c r="K193" s="75">
        <f t="shared" si="16"/>
        <v>0</v>
      </c>
      <c r="L193" s="75">
        <f t="shared" si="16"/>
        <v>0</v>
      </c>
      <c r="M193" s="75">
        <f t="shared" si="16"/>
        <v>0</v>
      </c>
      <c r="N193" s="75">
        <f t="shared" si="16"/>
        <v>0</v>
      </c>
      <c r="O193" s="75">
        <f t="shared" si="16"/>
        <v>0</v>
      </c>
      <c r="P193" s="75">
        <f t="shared" si="16"/>
        <v>0</v>
      </c>
      <c r="Q193" s="75">
        <f t="shared" si="16"/>
        <v>0</v>
      </c>
      <c r="R193" s="75">
        <f t="shared" si="16"/>
        <v>0</v>
      </c>
      <c r="S193" s="75">
        <f t="shared" si="16"/>
        <v>0</v>
      </c>
      <c r="T193" s="75">
        <f t="shared" si="16"/>
        <v>0</v>
      </c>
      <c r="U193" s="75">
        <f t="shared" si="16"/>
        <v>0</v>
      </c>
      <c r="V193" s="75">
        <f t="shared" si="16"/>
        <v>0</v>
      </c>
      <c r="W193" s="75">
        <f t="shared" si="16"/>
        <v>0</v>
      </c>
      <c r="X193" s="75">
        <f t="shared" si="16"/>
        <v>0</v>
      </c>
      <c r="Y193" s="75">
        <f t="shared" si="16"/>
        <v>0</v>
      </c>
      <c r="Z193" s="75">
        <f t="shared" si="16"/>
        <v>0</v>
      </c>
      <c r="AA193" s="75">
        <f t="shared" si="16"/>
        <v>0</v>
      </c>
      <c r="AB193" s="75">
        <f t="shared" si="16"/>
        <v>0</v>
      </c>
      <c r="AC193" s="75">
        <f t="shared" si="16"/>
        <v>0</v>
      </c>
      <c r="AD193" s="75">
        <f t="shared" si="16"/>
        <v>0</v>
      </c>
      <c r="AE193" s="75">
        <f t="shared" si="16"/>
        <v>0</v>
      </c>
      <c r="AF193" s="75">
        <f t="shared" si="16"/>
        <v>0</v>
      </c>
      <c r="AG193" s="75">
        <f t="shared" si="16"/>
        <v>0</v>
      </c>
      <c r="AH193" s="75">
        <f t="shared" si="16"/>
        <v>0</v>
      </c>
      <c r="AI193" s="75">
        <f t="shared" si="16"/>
        <v>0</v>
      </c>
      <c r="AJ193" s="16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76" t="s">
        <v>89</v>
      </c>
      <c r="C197" s="76" t="s">
        <v>8</v>
      </c>
      <c r="D197" s="76" t="s">
        <v>9</v>
      </c>
      <c r="E197" s="75" t="s">
        <v>167</v>
      </c>
    </row>
    <row r="198" spans="2:36" ht="16" hidden="1" customHeight="1">
      <c r="B198" s="74" t="s">
        <v>88</v>
      </c>
      <c r="C198" s="16"/>
      <c r="D198" s="16"/>
      <c r="E198" s="22">
        <f>D198+C198</f>
        <v>0</v>
      </c>
    </row>
    <row r="199" spans="2:36" ht="16" hidden="1" customHeight="1">
      <c r="B199" s="74">
        <v>1</v>
      </c>
      <c r="C199" s="16"/>
      <c r="D199" s="16"/>
      <c r="E199" s="22">
        <f t="shared" ref="E199:E212" si="17">D199+C199</f>
        <v>0</v>
      </c>
    </row>
    <row r="200" spans="2:36" ht="16" hidden="1" customHeight="1">
      <c r="B200" s="74">
        <v>2</v>
      </c>
      <c r="C200" s="16"/>
      <c r="D200" s="16"/>
      <c r="E200" s="22">
        <f>SUM(C200:D200)</f>
        <v>0</v>
      </c>
    </row>
    <row r="201" spans="2:36" ht="16" hidden="1" customHeight="1">
      <c r="B201" s="74">
        <v>3</v>
      </c>
      <c r="C201" s="16"/>
      <c r="D201" s="16"/>
      <c r="E201" s="22">
        <f t="shared" si="17"/>
        <v>0</v>
      </c>
    </row>
    <row r="202" spans="2:36" ht="16" hidden="1" customHeight="1">
      <c r="B202" s="74">
        <v>4</v>
      </c>
      <c r="C202" s="16"/>
      <c r="D202" s="16"/>
      <c r="E202" s="22">
        <f t="shared" si="17"/>
        <v>0</v>
      </c>
    </row>
    <row r="203" spans="2:36" ht="16" hidden="1" customHeight="1">
      <c r="B203" s="74">
        <v>5</v>
      </c>
      <c r="C203" s="16"/>
      <c r="D203" s="16"/>
      <c r="E203" s="22">
        <f t="shared" si="17"/>
        <v>0</v>
      </c>
    </row>
    <row r="204" spans="2:36" ht="16" hidden="1" customHeight="1">
      <c r="B204" s="74">
        <v>6</v>
      </c>
      <c r="C204" s="16"/>
      <c r="D204" s="16"/>
      <c r="E204" s="22">
        <f t="shared" si="17"/>
        <v>0</v>
      </c>
    </row>
    <row r="205" spans="2:36" ht="16" hidden="1" customHeight="1">
      <c r="B205" s="74">
        <v>7</v>
      </c>
      <c r="C205" s="16"/>
      <c r="D205" s="16"/>
      <c r="E205" s="22">
        <f t="shared" si="17"/>
        <v>0</v>
      </c>
    </row>
    <row r="206" spans="2:36" ht="16" hidden="1" customHeight="1">
      <c r="B206" s="74">
        <v>8</v>
      </c>
      <c r="C206" s="16"/>
      <c r="D206" s="16"/>
      <c r="E206" s="22">
        <f t="shared" si="17"/>
        <v>0</v>
      </c>
    </row>
    <row r="207" spans="2:36" ht="16" hidden="1" customHeight="1">
      <c r="B207" s="74">
        <v>9</v>
      </c>
      <c r="C207" s="16"/>
      <c r="D207" s="16"/>
      <c r="E207" s="22">
        <f t="shared" si="17"/>
        <v>0</v>
      </c>
    </row>
    <row r="208" spans="2:36" ht="16" hidden="1" customHeight="1">
      <c r="B208" s="74">
        <v>10</v>
      </c>
      <c r="C208" s="16"/>
      <c r="D208" s="16"/>
      <c r="E208" s="22">
        <f t="shared" si="17"/>
        <v>0</v>
      </c>
    </row>
    <row r="209" spans="2:10" ht="16" hidden="1" customHeight="1">
      <c r="B209" s="74">
        <v>11</v>
      </c>
      <c r="C209" s="16"/>
      <c r="D209" s="16"/>
      <c r="E209" s="22">
        <f t="shared" si="17"/>
        <v>0</v>
      </c>
    </row>
    <row r="210" spans="2:10">
      <c r="B210" s="74">
        <v>12</v>
      </c>
      <c r="C210" s="16"/>
      <c r="D210" s="16"/>
      <c r="E210" s="22">
        <f t="shared" si="17"/>
        <v>0</v>
      </c>
    </row>
    <row r="211" spans="2:10" ht="16" hidden="1" customHeight="1">
      <c r="B211" s="74" t="s">
        <v>94</v>
      </c>
      <c r="C211" s="16"/>
      <c r="D211" s="16"/>
      <c r="E211" s="22">
        <f t="shared" si="17"/>
        <v>0</v>
      </c>
    </row>
    <row r="212" spans="2:10" ht="16" hidden="1" customHeight="1">
      <c r="B212" s="74" t="s">
        <v>7</v>
      </c>
      <c r="C212" s="75">
        <f>C211+C210+C209+C208+C207+C206+C205+C204+C203+C202+C201+C200+C199+C198</f>
        <v>0</v>
      </c>
      <c r="D212" s="75">
        <f>D211+D210+D209+D208+D207+D206+D205+D204+D203+D202+D201+D200+D199+D198</f>
        <v>0</v>
      </c>
      <c r="E212" s="22">
        <f t="shared" si="17"/>
        <v>0</v>
      </c>
    </row>
    <row r="214" spans="2:10" s="2" customFormat="1">
      <c r="B214" s="13" t="s">
        <v>228</v>
      </c>
    </row>
    <row r="215" spans="2:10" ht="85">
      <c r="B215" s="167" t="s">
        <v>89</v>
      </c>
      <c r="C215" s="21" t="s">
        <v>55</v>
      </c>
      <c r="D215" s="21" t="s">
        <v>56</v>
      </c>
      <c r="E215" s="75" t="s">
        <v>60</v>
      </c>
      <c r="F215" s="75" t="s">
        <v>64</v>
      </c>
      <c r="G215" s="75" t="s">
        <v>63</v>
      </c>
      <c r="H215" s="75" t="s">
        <v>65</v>
      </c>
      <c r="I215" s="75" t="s">
        <v>87</v>
      </c>
      <c r="J215" s="165" t="s">
        <v>167</v>
      </c>
    </row>
    <row r="216" spans="2:10" ht="19">
      <c r="B216" s="168"/>
      <c r="C216" s="28" t="s">
        <v>140</v>
      </c>
      <c r="D216" s="28" t="s">
        <v>141</v>
      </c>
      <c r="E216" s="28" t="s">
        <v>142</v>
      </c>
      <c r="F216" s="28" t="s">
        <v>143</v>
      </c>
      <c r="G216" s="28" t="s">
        <v>144</v>
      </c>
      <c r="H216" s="28" t="s">
        <v>145</v>
      </c>
      <c r="I216" s="28" t="s">
        <v>146</v>
      </c>
      <c r="J216" s="166"/>
    </row>
    <row r="217" spans="2:10" ht="16" hidden="1" customHeight="1">
      <c r="B217" s="74" t="s">
        <v>88</v>
      </c>
      <c r="C217" s="16"/>
      <c r="D217" s="16"/>
      <c r="E217" s="16"/>
      <c r="F217" s="16"/>
      <c r="G217" s="16"/>
      <c r="H217" s="16"/>
      <c r="I217" s="16"/>
      <c r="J217" s="22">
        <f>(SUM(C217:I217))</f>
        <v>0</v>
      </c>
    </row>
    <row r="218" spans="2:10" ht="16" hidden="1" customHeight="1">
      <c r="B218" s="74">
        <v>1</v>
      </c>
      <c r="C218" s="16"/>
      <c r="D218" s="16"/>
      <c r="E218" s="16"/>
      <c r="F218" s="16"/>
      <c r="G218" s="16"/>
      <c r="H218" s="16"/>
      <c r="I218" s="16"/>
      <c r="J218" s="22">
        <f t="shared" ref="J218:J231" si="18">(SUM(C218:I218))</f>
        <v>0</v>
      </c>
    </row>
    <row r="219" spans="2:10" ht="16" hidden="1" customHeight="1">
      <c r="B219" s="74">
        <v>2</v>
      </c>
      <c r="C219" s="16"/>
      <c r="D219" s="16"/>
      <c r="E219" s="16"/>
      <c r="F219" s="16"/>
      <c r="G219" s="16"/>
      <c r="H219" s="16"/>
      <c r="I219" s="16"/>
      <c r="J219" s="22">
        <f>SUM(C219:I219)</f>
        <v>0</v>
      </c>
    </row>
    <row r="220" spans="2:10" ht="16" hidden="1" customHeight="1">
      <c r="B220" s="74">
        <v>3</v>
      </c>
      <c r="C220" s="16"/>
      <c r="D220" s="16"/>
      <c r="E220" s="16"/>
      <c r="F220" s="16"/>
      <c r="G220" s="16"/>
      <c r="H220" s="16"/>
      <c r="I220" s="16"/>
      <c r="J220" s="22">
        <f t="shared" si="18"/>
        <v>0</v>
      </c>
    </row>
    <row r="221" spans="2:10" ht="16" hidden="1" customHeight="1">
      <c r="B221" s="74">
        <v>4</v>
      </c>
      <c r="C221" s="16"/>
      <c r="D221" s="16"/>
      <c r="E221" s="16"/>
      <c r="F221" s="16"/>
      <c r="G221" s="16"/>
      <c r="H221" s="16"/>
      <c r="I221" s="16"/>
      <c r="J221" s="22">
        <f t="shared" si="18"/>
        <v>0</v>
      </c>
    </row>
    <row r="222" spans="2:10" ht="16" hidden="1" customHeight="1">
      <c r="B222" s="74">
        <v>5</v>
      </c>
      <c r="C222" s="16"/>
      <c r="D222" s="16"/>
      <c r="E222" s="16"/>
      <c r="F222" s="16"/>
      <c r="G222" s="16"/>
      <c r="H222" s="16"/>
      <c r="I222" s="16"/>
      <c r="J222" s="22">
        <f t="shared" si="18"/>
        <v>0</v>
      </c>
    </row>
    <row r="223" spans="2:10" ht="16" hidden="1" customHeight="1">
      <c r="B223" s="74">
        <v>6</v>
      </c>
      <c r="C223" s="16"/>
      <c r="D223" s="16"/>
      <c r="E223" s="16"/>
      <c r="F223" s="16"/>
      <c r="G223" s="16"/>
      <c r="H223" s="16"/>
      <c r="I223" s="16"/>
      <c r="J223" s="22">
        <f t="shared" si="18"/>
        <v>0</v>
      </c>
    </row>
    <row r="224" spans="2:10" ht="16" hidden="1" customHeight="1">
      <c r="B224" s="74">
        <v>7</v>
      </c>
      <c r="C224" s="16"/>
      <c r="D224" s="16"/>
      <c r="E224" s="16"/>
      <c r="F224" s="16"/>
      <c r="G224" s="16"/>
      <c r="H224" s="16"/>
      <c r="I224" s="16"/>
      <c r="J224" s="22">
        <f t="shared" si="18"/>
        <v>0</v>
      </c>
    </row>
    <row r="225" spans="2:10" ht="16" hidden="1" customHeight="1">
      <c r="B225" s="74">
        <v>8</v>
      </c>
      <c r="C225" s="16"/>
      <c r="D225" s="16"/>
      <c r="E225" s="16"/>
      <c r="F225" s="16"/>
      <c r="G225" s="16"/>
      <c r="H225" s="16"/>
      <c r="I225" s="16"/>
      <c r="J225" s="22">
        <f t="shared" si="18"/>
        <v>0</v>
      </c>
    </row>
    <row r="226" spans="2:10" ht="16" hidden="1" customHeight="1">
      <c r="B226" s="74">
        <v>9</v>
      </c>
      <c r="C226" s="16"/>
      <c r="D226" s="16"/>
      <c r="E226" s="16"/>
      <c r="F226" s="16"/>
      <c r="G226" s="16"/>
      <c r="H226" s="16"/>
      <c r="I226" s="16"/>
      <c r="J226" s="22">
        <f t="shared" si="18"/>
        <v>0</v>
      </c>
    </row>
    <row r="227" spans="2:10" ht="16" hidden="1" customHeight="1">
      <c r="B227" s="74">
        <v>10</v>
      </c>
      <c r="C227" s="16"/>
      <c r="D227" s="16"/>
      <c r="E227" s="16"/>
      <c r="F227" s="16"/>
      <c r="G227" s="16"/>
      <c r="H227" s="16"/>
      <c r="I227" s="16"/>
      <c r="J227" s="22">
        <f t="shared" si="18"/>
        <v>0</v>
      </c>
    </row>
    <row r="228" spans="2:10" ht="16" hidden="1" customHeight="1">
      <c r="B228" s="74">
        <v>11</v>
      </c>
      <c r="C228" s="16"/>
      <c r="D228" s="16"/>
      <c r="E228" s="16"/>
      <c r="F228" s="16"/>
      <c r="G228" s="16"/>
      <c r="H228" s="16"/>
      <c r="I228" s="16"/>
      <c r="J228" s="22">
        <f t="shared" si="18"/>
        <v>0</v>
      </c>
    </row>
    <row r="229" spans="2:10">
      <c r="B229" s="74">
        <v>12</v>
      </c>
      <c r="C229" s="16"/>
      <c r="D229" s="16"/>
      <c r="E229" s="16"/>
      <c r="F229" s="16"/>
      <c r="G229" s="16"/>
      <c r="H229" s="16"/>
      <c r="I229" s="16"/>
      <c r="J229" s="22">
        <f t="shared" si="18"/>
        <v>0</v>
      </c>
    </row>
    <row r="230" spans="2:10" ht="16" hidden="1" customHeight="1">
      <c r="B230" s="74" t="s">
        <v>94</v>
      </c>
      <c r="C230" s="16"/>
      <c r="D230" s="16"/>
      <c r="E230" s="16"/>
      <c r="F230" s="16"/>
      <c r="G230" s="16"/>
      <c r="H230" s="16"/>
      <c r="I230" s="16"/>
      <c r="J230" s="22">
        <f t="shared" si="18"/>
        <v>0</v>
      </c>
    </row>
    <row r="231" spans="2:10" ht="16" hidden="1" customHeight="1">
      <c r="B231" s="74" t="s">
        <v>7</v>
      </c>
      <c r="C231" s="75">
        <f>C230+C229+C228+C227+C226+C225+C224+C223+C222+C221+C220+C219+C218+C217</f>
        <v>0</v>
      </c>
      <c r="D231" s="75">
        <f t="shared" ref="D231:I231" si="19">D230+D229+D228+D227+D226+D225+D224+D223+D222+D221+D220+D219+D218+D217</f>
        <v>0</v>
      </c>
      <c r="E231" s="75">
        <f t="shared" si="19"/>
        <v>0</v>
      </c>
      <c r="F231" s="75">
        <f t="shared" si="19"/>
        <v>0</v>
      </c>
      <c r="G231" s="75">
        <f t="shared" si="19"/>
        <v>0</v>
      </c>
      <c r="H231" s="75">
        <f t="shared" si="19"/>
        <v>0</v>
      </c>
      <c r="I231" s="75">
        <f t="shared" si="19"/>
        <v>0</v>
      </c>
      <c r="J231" s="22">
        <f t="shared" si="18"/>
        <v>0</v>
      </c>
    </row>
    <row r="233" spans="2:10">
      <c r="B233" s="171" t="s">
        <v>175</v>
      </c>
      <c r="C233" s="172"/>
      <c r="D233" s="39" t="s">
        <v>176</v>
      </c>
    </row>
    <row r="234" spans="2:10">
      <c r="B234" s="26" t="str">
        <f>IF(D233="","",IF(D233="English",'File Directory'!B52,IF(D233="Filipino",'File Directory'!B84,'File Directory'!B116)))</f>
        <v xml:space="preserve">Instruction: </v>
      </c>
      <c r="D234" s="15"/>
    </row>
    <row r="235" spans="2:10">
      <c r="B235" s="15"/>
      <c r="C235" s="27" t="str">
        <f>IF($D$233="","",IF($D$233="English",'File Directory'!C53,IF($D$233="Filipino",'File Directory'!C85,'File Directory'!C117)))</f>
        <v>1. Only 1 answer is required, just select one (1) applicable  combination if more than 1 condition is appropriate.</v>
      </c>
    </row>
    <row r="236" spans="2:10">
      <c r="B236" s="15"/>
      <c r="C236" s="27" t="str">
        <f>IF($D$233="","",IF($D$233="English",'File Directory'!C54,IF($D$233="Filipino",'File Directory'!C86,'File Directory'!C118)))</f>
        <v>2. The total column must be equal with the number of respondents per grade level (validation apply).</v>
      </c>
      <c r="D236" s="14"/>
    </row>
    <row r="237" spans="2:10">
      <c r="B237" s="15"/>
      <c r="C237" s="27" t="str">
        <f>IF($D$233="","",IF($D$233="English",'File Directory'!C55,IF($D$233="Filipino",'File Directory'!C87,'File Directory'!C119)))</f>
        <v>3. Total column per grade level must not exceed to 5000.</v>
      </c>
      <c r="D237" s="14"/>
    </row>
    <row r="238" spans="2:10">
      <c r="C238" s="27"/>
    </row>
    <row r="239" spans="2:10">
      <c r="C239" s="26" t="str">
        <f>IF($D$233="","",IF($D$233="English",'File Directory'!C57,IF($D$233="Filipino",'File Directory'!C89,'File Directory'!C121)))</f>
        <v>*For Prospective Adviser</v>
      </c>
    </row>
    <row r="240" spans="2:10">
      <c r="C240" s="27" t="str">
        <f>IF($D$233="","",IF($D$233="English",'File Directory'!C58,IF($D$233="Filipino",'File Directory'!C90,'File Directory'!C122)))</f>
        <v>1. Review all MLESF for Accuracy/completeness</v>
      </c>
    </row>
    <row r="241" spans="3:3">
      <c r="C241" s="27" t="str">
        <f>IF($D$233="","",IF($D$233="English",'File Directory'!C59,IF($D$233="Filipino",'File Directory'!C91,'File Directory'!C123)))</f>
        <v>2. For question with posisble multiple answers, select applicable combination as listed/grouped in this form</v>
      </c>
    </row>
    <row r="242" spans="3:3">
      <c r="C242" s="27" t="str">
        <f>IF($D$233="","",IF($D$233="English",'File Directory'!C60,IF($D$233="Filipino",'File Directory'!C92,'File Directory'!C124)))</f>
        <v>3. Submit to Grade Level Enrollment Chair (GLEC) if any or to School Enrollment Focal Person (SEFP).</v>
      </c>
    </row>
    <row r="243" spans="3:3">
      <c r="C243" s="27"/>
    </row>
    <row r="244" spans="3:3">
      <c r="C244" s="26" t="str">
        <f>IF($D$233="","",IF($D$233="English",'File Directory'!C62,IF($D$233="Filipino",'File Directory'!C94,'File Directory'!C126)))</f>
        <v>For Grade Level Enrollment Chair (if any)</v>
      </c>
    </row>
    <row r="245" spans="3:3">
      <c r="C245" s="27" t="str">
        <f>IF($D$233="","",IF($D$233="English",'File Directory'!C63,IF($D$233="Filipino",'File Directory'!C95,'File Directory'!C127)))</f>
        <v>1. Review all Summary Matrix submitted by advisers, check for accuracy/completeness</v>
      </c>
    </row>
    <row r="246" spans="3:3">
      <c r="C246" s="27" t="str">
        <f>IF($D$233="","",IF($D$233="English",'File Directory'!C64,IF($D$233="Filipino",'File Directory'!C96,'File Directory'!C128)))</f>
        <v xml:space="preserve">2. Prepare a Summary Matrix with totality for all items/questions of all sections </v>
      </c>
    </row>
    <row r="247" spans="3:3">
      <c r="C247" s="27" t="str">
        <f>IF($D$233="","",IF($D$233="English",'File Directory'!C65,IF($D$233="Filipino",'File Directory'!C97,'File Directory'!C129)))</f>
        <v>3. Submit the Accomplished Summary Matrix (Grade level) to School Enrollment Focal Person (SEFP)</v>
      </c>
    </row>
    <row r="248" spans="3:3">
      <c r="C248" s="27"/>
    </row>
    <row r="249" spans="3:3">
      <c r="C249" s="26" t="str">
        <f>IF($D$233="","",IF($D$233="English",'File Directory'!C67,IF($D$233="Filipino",'File Directory'!C99,'File Directory'!C131)))</f>
        <v>For School Enrollment Focal Person (SEFP)</v>
      </c>
    </row>
    <row r="250" spans="3:3">
      <c r="C250" s="27" t="str">
        <f>IF($D$233="","",IF($D$233="English",'File Directory'!C68,IF($D$233="Filipino",'File Directory'!C100,'File Directory'!C132)))</f>
        <v>1. Review all Grade Level Summary Matrix submitted by GLEC, check for accuracy/completeness</v>
      </c>
    </row>
    <row r="251" spans="3:3">
      <c r="C251" s="27" t="str">
        <f>IF($D$233="","",IF($D$233="English",'File Directory'!C69,IF($D$233="Filipino",'File Directory'!C101,'File Directory'!C133)))</f>
        <v>2. Prepare a Summary Matrix with totality for all items/questions of all Grade Levels</v>
      </c>
    </row>
    <row r="252" spans="3:3">
      <c r="C252" s="27" t="str">
        <f>IF($D$233="","",IF($D$233="English",'File Directory'!C70,IF($D$233="Filipino",'File Directory'!C102,'File Directory'!C134)))</f>
        <v>3. Submit the Accomplished Summary Matrix (School level) to School Head for review and approval and then to LIS System Administrator</v>
      </c>
    </row>
    <row r="253" spans="3:3">
      <c r="C253" s="27"/>
    </row>
    <row r="254" spans="3:3">
      <c r="C254" s="26" t="str">
        <f>IF($D$233="","",IF($D$233="English",'File Directory'!C72,IF($D$233="Filipino",'File Directory'!C104,'File Directory'!C136)))</f>
        <v>For LIS System Administrator</v>
      </c>
    </row>
    <row r="255" spans="3:3">
      <c r="C255" s="27" t="str">
        <f>IF($D$233="","",IF($D$233="English",'File Directory'!C73,IF($D$233="Filipino",'File Directory'!C105,'File Directory'!C137)))</f>
        <v>1. Review the School Level Summary Matrix  validate the correctness of enrollment count vis-a-vis the number of respondents</v>
      </c>
    </row>
    <row r="256" spans="3:3">
      <c r="C256" s="27" t="str">
        <f>IF($D$233="","",IF($D$233="English",'File Directory'!C74,IF($D$233="Filipino",'File Directory'!C106,'File Directory'!C138)))</f>
        <v>2. Login to LIS and click the QC Folder available in the Dashboard</v>
      </c>
    </row>
    <row r="257" spans="3:3">
      <c r="C257" s="27" t="str">
        <f>IF($D$233="","",IF($D$233="English",'File Directory'!C75,IF($D$233="Filipino",'File Directory'!C107,'File Directory'!C139)))</f>
        <v>3. Input total count for each table as appeared in the Summary Matrix.  May use the assigned code as appopriate for easy reference.</v>
      </c>
    </row>
  </sheetData>
  <mergeCells count="20">
    <mergeCell ref="B233:C233"/>
    <mergeCell ref="O158:O159"/>
    <mergeCell ref="B177:B178"/>
    <mergeCell ref="AJ177:AJ178"/>
    <mergeCell ref="B215:B216"/>
    <mergeCell ref="J215:J216"/>
    <mergeCell ref="S82:S83"/>
    <mergeCell ref="B101:B102"/>
    <mergeCell ref="P101:P102"/>
    <mergeCell ref="D3:F3"/>
    <mergeCell ref="B4:C4"/>
    <mergeCell ref="G4:H4"/>
    <mergeCell ref="B5:C5"/>
    <mergeCell ref="E5:I5"/>
    <mergeCell ref="B139:B140"/>
    <mergeCell ref="M139:M140"/>
    <mergeCell ref="B158:B159"/>
    <mergeCell ref="B27:B28"/>
    <mergeCell ref="J27:J28"/>
    <mergeCell ref="B82:B83"/>
  </mergeCells>
  <dataValidations count="1">
    <dataValidation type="list" allowBlank="1" showInputMessage="1" showErrorMessage="1" sqref="D233" xr:uid="{18C8DE30-5685-7A4A-ABE8-F68E4BBF0098}">
      <formula1>"English,Filipino,Cebuano"</formula1>
    </dataValidation>
  </dataValidations>
  <hyperlinks>
    <hyperlink ref="J1" location="'Summary Matrix MLESF (SEFP)'!A1" tooltip="View Summary Matrix MLESF (SEFP)" display="Return to Summary Matrix MLESF (SEFP)" xr:uid="{3B1C0F1A-455F-7845-B7BF-02C84D7CBFA2}"/>
    <hyperlink ref="K1" location="'File Directory'!A1" tooltip="Go Back to File Directory" display="Return to File Directory" xr:uid="{6768F2E8-1058-1348-B81A-6AA30E46B149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C5D0E-0BBA-F944-A911-085AE4BE8440}">
  <sheetPr>
    <tabColor theme="8" tint="-0.499984740745262"/>
  </sheetPr>
  <dimension ref="B1:AJ257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26.3320312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8" t="s">
        <v>180</v>
      </c>
      <c r="J1" s="78" t="s">
        <v>294</v>
      </c>
      <c r="K1" s="77" t="s">
        <v>293</v>
      </c>
    </row>
    <row r="2" spans="2:14" ht="18">
      <c r="B2" s="29" t="s">
        <v>168</v>
      </c>
    </row>
    <row r="3" spans="2:14">
      <c r="B3" s="16" t="s">
        <v>90</v>
      </c>
      <c r="C3" s="19"/>
      <c r="D3" s="175"/>
      <c r="E3" s="176"/>
      <c r="F3" s="177"/>
      <c r="G3" s="16" t="s">
        <v>91</v>
      </c>
      <c r="H3" s="16"/>
      <c r="I3" s="16" t="s">
        <v>177</v>
      </c>
      <c r="J3" s="16"/>
      <c r="K3" s="16" t="s">
        <v>92</v>
      </c>
      <c r="L3" s="16"/>
      <c r="M3" s="16" t="s">
        <v>93</v>
      </c>
      <c r="N3" s="16"/>
    </row>
    <row r="4" spans="2:14" ht="17" thickBot="1">
      <c r="B4" s="178" t="s">
        <v>166</v>
      </c>
      <c r="C4" s="179"/>
      <c r="D4" s="73"/>
      <c r="E4" s="31" t="s">
        <v>148</v>
      </c>
      <c r="F4" s="32"/>
      <c r="G4" s="180" t="s">
        <v>165</v>
      </c>
      <c r="H4" s="181"/>
      <c r="I4" s="33"/>
      <c r="J4" s="8"/>
      <c r="K4" s="8"/>
      <c r="L4" s="8"/>
      <c r="M4" s="8"/>
      <c r="N4" s="8"/>
    </row>
    <row r="5" spans="2:14" ht="16" customHeight="1">
      <c r="B5" s="178" t="s">
        <v>151</v>
      </c>
      <c r="C5" s="179"/>
      <c r="D5" s="30"/>
      <c r="E5" s="182" t="s">
        <v>169</v>
      </c>
      <c r="F5" s="183"/>
      <c r="G5" s="183"/>
      <c r="H5" s="183"/>
      <c r="I5" s="184"/>
      <c r="J5" s="8"/>
      <c r="M5" s="8"/>
      <c r="N5" s="8"/>
    </row>
    <row r="6" spans="2:14" ht="17" customHeight="1" thickBot="1">
      <c r="B6" s="15"/>
      <c r="C6" s="15"/>
      <c r="D6" s="14"/>
      <c r="E6" s="36" t="s">
        <v>170</v>
      </c>
      <c r="F6" s="37"/>
      <c r="G6" s="34" t="s">
        <v>150</v>
      </c>
      <c r="H6" s="34"/>
      <c r="I6" s="38"/>
    </row>
    <row r="7" spans="2:14">
      <c r="B7" s="15"/>
      <c r="C7" s="15"/>
      <c r="D7" s="14"/>
      <c r="E7" s="17"/>
      <c r="F7" s="35"/>
      <c r="G7" s="8"/>
      <c r="H7" s="8"/>
      <c r="I7" s="8"/>
    </row>
    <row r="8" spans="2:14">
      <c r="B8" s="2" t="s">
        <v>295</v>
      </c>
    </row>
    <row r="9" spans="2:14" ht="57" customHeight="1">
      <c r="B9" s="141" t="s">
        <v>89</v>
      </c>
      <c r="C9" s="76" t="s">
        <v>296</v>
      </c>
      <c r="D9" s="76" t="s">
        <v>297</v>
      </c>
      <c r="E9" s="75" t="s">
        <v>167</v>
      </c>
    </row>
    <row r="10" spans="2:14" ht="16" hidden="1" customHeight="1">
      <c r="B10" s="74" t="s">
        <v>88</v>
      </c>
      <c r="C10" s="74"/>
      <c r="D10" s="74"/>
      <c r="E10" s="74"/>
    </row>
    <row r="11" spans="2:14" ht="16" hidden="1" customHeight="1">
      <c r="B11" s="74">
        <v>1</v>
      </c>
      <c r="C11" s="74"/>
      <c r="D11" s="74"/>
      <c r="E11" s="74">
        <f>D11+C11</f>
        <v>0</v>
      </c>
    </row>
    <row r="12" spans="2:14" ht="16" hidden="1" customHeight="1">
      <c r="B12" s="74">
        <v>2</v>
      </c>
      <c r="C12" s="74"/>
      <c r="D12" s="74"/>
      <c r="E12" s="74">
        <f>SUM(C12:D12)</f>
        <v>0</v>
      </c>
    </row>
    <row r="13" spans="2:14" ht="16" hidden="1" customHeight="1">
      <c r="B13" s="74">
        <v>3</v>
      </c>
      <c r="C13" s="74"/>
      <c r="D13" s="74"/>
      <c r="E13" s="74">
        <f t="shared" ref="E13:E24" si="0">D13+C13</f>
        <v>0</v>
      </c>
    </row>
    <row r="14" spans="2:14" ht="16" hidden="1" customHeight="1">
      <c r="B14" s="74">
        <v>4</v>
      </c>
      <c r="C14" s="74"/>
      <c r="D14" s="74"/>
      <c r="E14" s="74">
        <f t="shared" si="0"/>
        <v>0</v>
      </c>
    </row>
    <row r="15" spans="2:14" ht="16" hidden="1" customHeight="1">
      <c r="B15" s="74">
        <v>5</v>
      </c>
      <c r="C15" s="74"/>
      <c r="D15" s="74"/>
      <c r="E15" s="74">
        <f t="shared" si="0"/>
        <v>0</v>
      </c>
    </row>
    <row r="16" spans="2:14" ht="16" hidden="1" customHeight="1">
      <c r="B16" s="74">
        <v>6</v>
      </c>
      <c r="C16" s="74"/>
      <c r="D16" s="74"/>
      <c r="E16" s="74">
        <f t="shared" si="0"/>
        <v>0</v>
      </c>
    </row>
    <row r="17" spans="2:10" ht="16" hidden="1" customHeight="1">
      <c r="B17" s="74">
        <v>7</v>
      </c>
      <c r="C17" s="74"/>
      <c r="D17" s="74"/>
      <c r="E17" s="74">
        <f t="shared" si="0"/>
        <v>0</v>
      </c>
    </row>
    <row r="18" spans="2:10" ht="16" hidden="1" customHeight="1">
      <c r="B18" s="74">
        <v>8</v>
      </c>
      <c r="C18" s="74"/>
      <c r="D18" s="74"/>
      <c r="E18" s="74">
        <f t="shared" si="0"/>
        <v>0</v>
      </c>
    </row>
    <row r="19" spans="2:10" ht="16" hidden="1" customHeight="1">
      <c r="B19" s="74">
        <v>9</v>
      </c>
      <c r="C19" s="74"/>
      <c r="D19" s="74"/>
      <c r="E19" s="74">
        <f t="shared" si="0"/>
        <v>0</v>
      </c>
    </row>
    <row r="20" spans="2:10" ht="16" hidden="1" customHeight="1">
      <c r="B20" s="74">
        <v>10</v>
      </c>
      <c r="C20" s="74"/>
      <c r="D20" s="74"/>
      <c r="E20" s="74">
        <f t="shared" si="0"/>
        <v>0</v>
      </c>
    </row>
    <row r="21" spans="2:10" ht="16" hidden="1" customHeight="1">
      <c r="B21" s="74">
        <v>11</v>
      </c>
      <c r="C21" s="74"/>
      <c r="D21" s="74"/>
      <c r="E21" s="74">
        <f t="shared" si="0"/>
        <v>0</v>
      </c>
    </row>
    <row r="22" spans="2:10">
      <c r="B22" s="74">
        <v>12</v>
      </c>
      <c r="C22" s="74"/>
      <c r="D22" s="74"/>
      <c r="E22" s="74">
        <f t="shared" si="0"/>
        <v>0</v>
      </c>
    </row>
    <row r="23" spans="2:10" ht="16" hidden="1" customHeight="1">
      <c r="B23" s="74" t="s">
        <v>94</v>
      </c>
      <c r="C23" s="74"/>
      <c r="D23" s="74"/>
      <c r="E23" s="74">
        <f t="shared" si="0"/>
        <v>0</v>
      </c>
    </row>
    <row r="24" spans="2:10" ht="16" hidden="1" customHeight="1">
      <c r="B24" s="74" t="s">
        <v>7</v>
      </c>
      <c r="C24" s="75">
        <f>C23+C22+C21+C20+C19+C18+C17+C16+C15+C14+C13+C12+C11+C10</f>
        <v>0</v>
      </c>
      <c r="D24" s="75">
        <f>D23+D22+D21+D20+D19+D18+D17+D16+D15+D14+D13+D12+D11+D10</f>
        <v>0</v>
      </c>
      <c r="E24" s="74">
        <f t="shared" si="0"/>
        <v>0</v>
      </c>
    </row>
    <row r="25" spans="2:10">
      <c r="B25" s="5"/>
    </row>
    <row r="26" spans="2:10">
      <c r="B26" s="72" t="s">
        <v>322</v>
      </c>
    </row>
    <row r="27" spans="2:10" ht="77" customHeight="1">
      <c r="B27" s="173" t="s">
        <v>89</v>
      </c>
      <c r="C27" s="75" t="s">
        <v>0</v>
      </c>
      <c r="D27" s="75" t="s">
        <v>1</v>
      </c>
      <c r="E27" s="75" t="s">
        <v>2</v>
      </c>
      <c r="F27" s="75" t="s">
        <v>3</v>
      </c>
      <c r="G27" s="75" t="s">
        <v>4</v>
      </c>
      <c r="H27" s="75" t="s">
        <v>5</v>
      </c>
      <c r="I27" s="75" t="s">
        <v>6</v>
      </c>
      <c r="J27" s="165" t="s">
        <v>167</v>
      </c>
    </row>
    <row r="28" spans="2:10" ht="17.5" customHeight="1">
      <c r="B28" s="174"/>
      <c r="C28" s="28" t="s">
        <v>113</v>
      </c>
      <c r="D28" s="28" t="s">
        <v>114</v>
      </c>
      <c r="E28" s="28" t="s">
        <v>115</v>
      </c>
      <c r="F28" s="28" t="s">
        <v>116</v>
      </c>
      <c r="G28" s="28" t="s">
        <v>117</v>
      </c>
      <c r="H28" s="28" t="s">
        <v>118</v>
      </c>
      <c r="I28" s="28" t="s">
        <v>119</v>
      </c>
      <c r="J28" s="166"/>
    </row>
    <row r="29" spans="2:10" ht="18" hidden="1" customHeight="1">
      <c r="B29" s="74" t="s">
        <v>88</v>
      </c>
      <c r="C29" s="75"/>
      <c r="D29" s="75"/>
      <c r="E29" s="75"/>
      <c r="F29" s="75"/>
      <c r="G29" s="75"/>
      <c r="H29" s="75"/>
      <c r="I29" s="75"/>
      <c r="J29" s="74">
        <f>I29+H29+G29+F29+E29+D29+C29</f>
        <v>0</v>
      </c>
    </row>
    <row r="30" spans="2:10" ht="18" hidden="1" customHeight="1">
      <c r="B30" s="74">
        <v>1</v>
      </c>
      <c r="C30" s="75"/>
      <c r="D30" s="75"/>
      <c r="E30" s="75"/>
      <c r="F30" s="75"/>
      <c r="G30" s="75"/>
      <c r="H30" s="75"/>
      <c r="I30" s="75"/>
      <c r="J30" s="74">
        <f t="shared" ref="J30:J43" si="1">I30+H30+G30+F30+E30+D30+C30</f>
        <v>0</v>
      </c>
    </row>
    <row r="31" spans="2:10" ht="18" hidden="1" customHeight="1">
      <c r="B31" s="74">
        <v>2</v>
      </c>
      <c r="C31" s="75"/>
      <c r="D31" s="75"/>
      <c r="E31" s="75"/>
      <c r="F31" s="75"/>
      <c r="G31" s="75"/>
      <c r="H31" s="75"/>
      <c r="I31" s="75"/>
      <c r="J31" s="74">
        <f>SUM(C31:I31)</f>
        <v>0</v>
      </c>
    </row>
    <row r="32" spans="2:10" ht="18" hidden="1" customHeight="1">
      <c r="B32" s="74">
        <v>3</v>
      </c>
      <c r="C32" s="75"/>
      <c r="D32" s="75"/>
      <c r="E32" s="75"/>
      <c r="F32" s="75"/>
      <c r="G32" s="75"/>
      <c r="H32" s="75"/>
      <c r="I32" s="75"/>
      <c r="J32" s="74">
        <f t="shared" si="1"/>
        <v>0</v>
      </c>
    </row>
    <row r="33" spans="2:10" ht="18" hidden="1" customHeight="1">
      <c r="B33" s="74">
        <v>4</v>
      </c>
      <c r="C33" s="75"/>
      <c r="D33" s="75"/>
      <c r="E33" s="75"/>
      <c r="F33" s="75"/>
      <c r="G33" s="75"/>
      <c r="H33" s="75"/>
      <c r="I33" s="75"/>
      <c r="J33" s="74">
        <f t="shared" si="1"/>
        <v>0</v>
      </c>
    </row>
    <row r="34" spans="2:10" ht="18" hidden="1" customHeight="1">
      <c r="B34" s="74">
        <v>5</v>
      </c>
      <c r="C34" s="75"/>
      <c r="D34" s="75"/>
      <c r="E34" s="75"/>
      <c r="F34" s="75"/>
      <c r="G34" s="75"/>
      <c r="H34" s="75"/>
      <c r="I34" s="75"/>
      <c r="J34" s="74">
        <f t="shared" si="1"/>
        <v>0</v>
      </c>
    </row>
    <row r="35" spans="2:10" ht="18" hidden="1" customHeight="1">
      <c r="B35" s="74">
        <v>6</v>
      </c>
      <c r="C35" s="75"/>
      <c r="D35" s="75"/>
      <c r="E35" s="75"/>
      <c r="F35" s="75"/>
      <c r="G35" s="75"/>
      <c r="H35" s="75"/>
      <c r="I35" s="75"/>
      <c r="J35" s="74">
        <f t="shared" si="1"/>
        <v>0</v>
      </c>
    </row>
    <row r="36" spans="2:10" ht="18" hidden="1" customHeight="1">
      <c r="B36" s="74">
        <v>7</v>
      </c>
      <c r="C36" s="75"/>
      <c r="D36" s="75"/>
      <c r="E36" s="75"/>
      <c r="F36" s="75"/>
      <c r="G36" s="75"/>
      <c r="H36" s="75"/>
      <c r="I36" s="75"/>
      <c r="J36" s="74">
        <f t="shared" si="1"/>
        <v>0</v>
      </c>
    </row>
    <row r="37" spans="2:10" ht="18" hidden="1" customHeight="1">
      <c r="B37" s="74">
        <v>8</v>
      </c>
      <c r="C37" s="75"/>
      <c r="D37" s="75"/>
      <c r="E37" s="75"/>
      <c r="F37" s="75"/>
      <c r="G37" s="75"/>
      <c r="H37" s="75"/>
      <c r="I37" s="75"/>
      <c r="J37" s="74">
        <f t="shared" si="1"/>
        <v>0</v>
      </c>
    </row>
    <row r="38" spans="2:10" ht="18" hidden="1" customHeight="1">
      <c r="B38" s="74">
        <v>9</v>
      </c>
      <c r="C38" s="75"/>
      <c r="D38" s="75"/>
      <c r="E38" s="75"/>
      <c r="F38" s="75"/>
      <c r="G38" s="75"/>
      <c r="H38" s="75"/>
      <c r="I38" s="75"/>
      <c r="J38" s="74">
        <f t="shared" si="1"/>
        <v>0</v>
      </c>
    </row>
    <row r="39" spans="2:10" ht="18" hidden="1" customHeight="1">
      <c r="B39" s="74">
        <v>10</v>
      </c>
      <c r="C39" s="75"/>
      <c r="D39" s="75"/>
      <c r="E39" s="75"/>
      <c r="F39" s="75"/>
      <c r="G39" s="75"/>
      <c r="H39" s="75"/>
      <c r="I39" s="75"/>
      <c r="J39" s="74">
        <f t="shared" si="1"/>
        <v>0</v>
      </c>
    </row>
    <row r="40" spans="2:10" ht="18" hidden="1" customHeight="1">
      <c r="B40" s="74">
        <v>11</v>
      </c>
      <c r="C40" s="75"/>
      <c r="D40" s="75"/>
      <c r="E40" s="75"/>
      <c r="F40" s="75"/>
      <c r="G40" s="75"/>
      <c r="H40" s="75"/>
      <c r="I40" s="75"/>
      <c r="J40" s="74">
        <f t="shared" si="1"/>
        <v>0</v>
      </c>
    </row>
    <row r="41" spans="2:10" ht="18" customHeight="1">
      <c r="B41" s="74">
        <v>12</v>
      </c>
      <c r="C41" s="75"/>
      <c r="D41" s="75"/>
      <c r="E41" s="75"/>
      <c r="F41" s="75"/>
      <c r="G41" s="75"/>
      <c r="H41" s="75"/>
      <c r="I41" s="75"/>
      <c r="J41" s="74">
        <f t="shared" si="1"/>
        <v>0</v>
      </c>
    </row>
    <row r="42" spans="2:10" ht="18" hidden="1" customHeight="1">
      <c r="B42" s="74" t="s">
        <v>94</v>
      </c>
      <c r="C42" s="75"/>
      <c r="D42" s="75"/>
      <c r="E42" s="75"/>
      <c r="F42" s="75"/>
      <c r="G42" s="75"/>
      <c r="H42" s="75"/>
      <c r="I42" s="75"/>
      <c r="J42" s="74">
        <f t="shared" si="1"/>
        <v>0</v>
      </c>
    </row>
    <row r="43" spans="2:10" ht="18" hidden="1" customHeight="1">
      <c r="B43" s="74" t="s">
        <v>7</v>
      </c>
      <c r="C43" s="75">
        <f>C42+C41+C40+C39+C38+C37+C36+C35+C34+C33+C32+C31+C30+C29</f>
        <v>0</v>
      </c>
      <c r="D43" s="75">
        <f t="shared" ref="D43:I43" si="2">D42+D41+D40+D39+D38+D37+D36+D35+D34+D33+D32+D31+D30+D29</f>
        <v>0</v>
      </c>
      <c r="E43" s="75">
        <f t="shared" si="2"/>
        <v>0</v>
      </c>
      <c r="F43" s="75">
        <f t="shared" si="2"/>
        <v>0</v>
      </c>
      <c r="G43" s="75">
        <f t="shared" si="2"/>
        <v>0</v>
      </c>
      <c r="H43" s="75">
        <f t="shared" si="2"/>
        <v>0</v>
      </c>
      <c r="I43" s="75">
        <f t="shared" si="2"/>
        <v>0</v>
      </c>
      <c r="J43" s="74">
        <f t="shared" si="1"/>
        <v>0</v>
      </c>
    </row>
    <row r="45" spans="2:10">
      <c r="B45" s="2" t="s">
        <v>219</v>
      </c>
    </row>
    <row r="46" spans="2:10" ht="57" customHeight="1">
      <c r="B46" s="141" t="s">
        <v>89</v>
      </c>
      <c r="C46" s="76" t="s">
        <v>8</v>
      </c>
      <c r="D46" s="76" t="s">
        <v>9</v>
      </c>
      <c r="E46" s="75" t="s">
        <v>167</v>
      </c>
    </row>
    <row r="47" spans="2:10" ht="16" hidden="1" customHeight="1">
      <c r="B47" s="74" t="s">
        <v>88</v>
      </c>
      <c r="C47" s="74"/>
      <c r="D47" s="74"/>
      <c r="E47" s="74"/>
    </row>
    <row r="48" spans="2:10" ht="16" hidden="1" customHeight="1">
      <c r="B48" s="74">
        <v>1</v>
      </c>
      <c r="C48" s="74"/>
      <c r="D48" s="74"/>
      <c r="E48" s="74">
        <f>D48+C48</f>
        <v>0</v>
      </c>
    </row>
    <row r="49" spans="2:10" ht="16" hidden="1" customHeight="1">
      <c r="B49" s="74">
        <v>2</v>
      </c>
      <c r="C49" s="74"/>
      <c r="D49" s="74"/>
      <c r="E49" s="74">
        <f>SUM(C49:D49)</f>
        <v>0</v>
      </c>
    </row>
    <row r="50" spans="2:10" ht="16" hidden="1" customHeight="1">
      <c r="B50" s="74">
        <v>3</v>
      </c>
      <c r="C50" s="74"/>
      <c r="D50" s="74"/>
      <c r="E50" s="74">
        <f t="shared" ref="E50:E61" si="3">D50+C50</f>
        <v>0</v>
      </c>
    </row>
    <row r="51" spans="2:10" ht="16" hidden="1" customHeight="1">
      <c r="B51" s="74">
        <v>4</v>
      </c>
      <c r="C51" s="74"/>
      <c r="D51" s="74"/>
      <c r="E51" s="74">
        <f t="shared" si="3"/>
        <v>0</v>
      </c>
    </row>
    <row r="52" spans="2:10" ht="16" hidden="1" customHeight="1">
      <c r="B52" s="74">
        <v>5</v>
      </c>
      <c r="C52" s="74"/>
      <c r="D52" s="74"/>
      <c r="E52" s="74">
        <f t="shared" si="3"/>
        <v>0</v>
      </c>
    </row>
    <row r="53" spans="2:10" ht="16" hidden="1" customHeight="1">
      <c r="B53" s="74">
        <v>6</v>
      </c>
      <c r="C53" s="74"/>
      <c r="D53" s="74"/>
      <c r="E53" s="74">
        <f t="shared" si="3"/>
        <v>0</v>
      </c>
    </row>
    <row r="54" spans="2:10" ht="16" hidden="1" customHeight="1">
      <c r="B54" s="74">
        <v>7</v>
      </c>
      <c r="C54" s="74"/>
      <c r="D54" s="74"/>
      <c r="E54" s="74">
        <f t="shared" si="3"/>
        <v>0</v>
      </c>
    </row>
    <row r="55" spans="2:10" ht="16" hidden="1" customHeight="1">
      <c r="B55" s="74">
        <v>8</v>
      </c>
      <c r="C55" s="74"/>
      <c r="D55" s="74"/>
      <c r="E55" s="74">
        <f t="shared" si="3"/>
        <v>0</v>
      </c>
    </row>
    <row r="56" spans="2:10" ht="16" hidden="1" customHeight="1">
      <c r="B56" s="74">
        <v>9</v>
      </c>
      <c r="C56" s="74"/>
      <c r="D56" s="74"/>
      <c r="E56" s="74">
        <f t="shared" si="3"/>
        <v>0</v>
      </c>
    </row>
    <row r="57" spans="2:10" ht="16" hidden="1" customHeight="1">
      <c r="B57" s="74">
        <v>10</v>
      </c>
      <c r="C57" s="74"/>
      <c r="D57" s="74"/>
      <c r="E57" s="74">
        <f t="shared" si="3"/>
        <v>0</v>
      </c>
    </row>
    <row r="58" spans="2:10" ht="16" hidden="1" customHeight="1">
      <c r="B58" s="74">
        <v>11</v>
      </c>
      <c r="C58" s="74"/>
      <c r="D58" s="74"/>
      <c r="E58" s="74">
        <f t="shared" si="3"/>
        <v>0</v>
      </c>
    </row>
    <row r="59" spans="2:10">
      <c r="B59" s="74">
        <v>12</v>
      </c>
      <c r="C59" s="74"/>
      <c r="D59" s="74"/>
      <c r="E59" s="74">
        <f t="shared" si="3"/>
        <v>0</v>
      </c>
    </row>
    <row r="60" spans="2:10" ht="16" hidden="1" customHeight="1">
      <c r="B60" s="74" t="s">
        <v>94</v>
      </c>
      <c r="C60" s="74"/>
      <c r="D60" s="74"/>
      <c r="E60" s="74">
        <f t="shared" si="3"/>
        <v>0</v>
      </c>
    </row>
    <row r="61" spans="2:10" ht="16" hidden="1" customHeight="1">
      <c r="B61" s="74" t="s">
        <v>7</v>
      </c>
      <c r="C61" s="75">
        <f>C60+C59+C58+C57+C56+C55+C54+C53+C52+C51+C50+C49+C48+C47</f>
        <v>0</v>
      </c>
      <c r="D61" s="75">
        <f>D60+D59+D58+D57+D56+D55+D54+D53+D52+D51+D50+D49+D48+D47</f>
        <v>0</v>
      </c>
      <c r="E61" s="74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41" t="s">
        <v>89</v>
      </c>
      <c r="C64" s="99" t="s">
        <v>298</v>
      </c>
      <c r="D64" s="99" t="s">
        <v>299</v>
      </c>
      <c r="E64" s="99" t="s">
        <v>300</v>
      </c>
      <c r="F64" s="99" t="s">
        <v>301</v>
      </c>
      <c r="G64" s="99" t="s">
        <v>302</v>
      </c>
      <c r="H64" s="99" t="s">
        <v>303</v>
      </c>
      <c r="I64" s="99" t="s">
        <v>343</v>
      </c>
      <c r="J64" s="75" t="s">
        <v>167</v>
      </c>
    </row>
    <row r="65" spans="2:10" ht="16" hidden="1" customHeight="1">
      <c r="B65" s="74" t="s">
        <v>88</v>
      </c>
      <c r="C65" s="16"/>
      <c r="D65" s="16"/>
      <c r="E65" s="16"/>
      <c r="F65" s="16"/>
      <c r="G65" s="16"/>
      <c r="H65" s="16"/>
      <c r="I65" s="16"/>
      <c r="J65" s="74">
        <f>I65+H65+G65+F65+E65+D65+C65</f>
        <v>0</v>
      </c>
    </row>
    <row r="66" spans="2:10" ht="16" hidden="1" customHeight="1">
      <c r="B66" s="74">
        <v>1</v>
      </c>
      <c r="C66" s="16"/>
      <c r="D66" s="16"/>
      <c r="E66" s="16"/>
      <c r="F66" s="16"/>
      <c r="G66" s="16"/>
      <c r="H66" s="16"/>
      <c r="I66" s="16"/>
      <c r="J66" s="74">
        <f t="shared" ref="J66:J79" si="4">I66+H66+G66+F66+E66+D66+C66</f>
        <v>0</v>
      </c>
    </row>
    <row r="67" spans="2:10" ht="16" hidden="1" customHeight="1">
      <c r="B67" s="74">
        <v>2</v>
      </c>
      <c r="C67" s="16"/>
      <c r="D67" s="16"/>
      <c r="E67" s="16"/>
      <c r="F67" s="16"/>
      <c r="G67" s="16"/>
      <c r="H67" s="16"/>
      <c r="I67" s="16"/>
      <c r="J67" s="74">
        <f>SUM(C67:I67)</f>
        <v>0</v>
      </c>
    </row>
    <row r="68" spans="2:10" ht="16" hidden="1" customHeight="1">
      <c r="B68" s="74">
        <v>3</v>
      </c>
      <c r="C68" s="16"/>
      <c r="D68" s="16"/>
      <c r="E68" s="16"/>
      <c r="F68" s="16"/>
      <c r="G68" s="16"/>
      <c r="H68" s="16"/>
      <c r="I68" s="16"/>
      <c r="J68" s="74">
        <f t="shared" si="4"/>
        <v>0</v>
      </c>
    </row>
    <row r="69" spans="2:10" ht="16" hidden="1" customHeight="1">
      <c r="B69" s="74">
        <v>4</v>
      </c>
      <c r="C69" s="16"/>
      <c r="D69" s="16"/>
      <c r="E69" s="16"/>
      <c r="F69" s="16"/>
      <c r="G69" s="16"/>
      <c r="H69" s="16"/>
      <c r="I69" s="16"/>
      <c r="J69" s="74">
        <f t="shared" si="4"/>
        <v>0</v>
      </c>
    </row>
    <row r="70" spans="2:10" ht="16" hidden="1" customHeight="1">
      <c r="B70" s="74">
        <v>5</v>
      </c>
      <c r="C70" s="16"/>
      <c r="D70" s="16"/>
      <c r="E70" s="16"/>
      <c r="F70" s="16"/>
      <c r="G70" s="16"/>
      <c r="H70" s="16"/>
      <c r="I70" s="16"/>
      <c r="J70" s="74">
        <f t="shared" si="4"/>
        <v>0</v>
      </c>
    </row>
    <row r="71" spans="2:10" ht="16" hidden="1" customHeight="1">
      <c r="B71" s="74">
        <v>6</v>
      </c>
      <c r="C71" s="16"/>
      <c r="D71" s="16"/>
      <c r="E71" s="16"/>
      <c r="F71" s="16"/>
      <c r="G71" s="16"/>
      <c r="H71" s="16"/>
      <c r="I71" s="16"/>
      <c r="J71" s="74">
        <f t="shared" si="4"/>
        <v>0</v>
      </c>
    </row>
    <row r="72" spans="2:10" ht="16" hidden="1" customHeight="1">
      <c r="B72" s="74">
        <v>7</v>
      </c>
      <c r="C72" s="16"/>
      <c r="D72" s="16"/>
      <c r="E72" s="16"/>
      <c r="F72" s="16"/>
      <c r="G72" s="16"/>
      <c r="H72" s="16"/>
      <c r="I72" s="16"/>
      <c r="J72" s="74">
        <f t="shared" si="4"/>
        <v>0</v>
      </c>
    </row>
    <row r="73" spans="2:10" ht="16" hidden="1" customHeight="1">
      <c r="B73" s="74">
        <v>8</v>
      </c>
      <c r="C73" s="16"/>
      <c r="D73" s="16"/>
      <c r="E73" s="16"/>
      <c r="F73" s="16"/>
      <c r="G73" s="16"/>
      <c r="H73" s="16"/>
      <c r="I73" s="16"/>
      <c r="J73" s="74">
        <f t="shared" si="4"/>
        <v>0</v>
      </c>
    </row>
    <row r="74" spans="2:10" ht="16" hidden="1" customHeight="1">
      <c r="B74" s="74">
        <v>9</v>
      </c>
      <c r="C74" s="16"/>
      <c r="D74" s="16"/>
      <c r="E74" s="16"/>
      <c r="F74" s="16"/>
      <c r="G74" s="16"/>
      <c r="H74" s="16"/>
      <c r="I74" s="16"/>
      <c r="J74" s="74">
        <f t="shared" si="4"/>
        <v>0</v>
      </c>
    </row>
    <row r="75" spans="2:10" ht="16" hidden="1" customHeight="1">
      <c r="B75" s="74">
        <v>10</v>
      </c>
      <c r="C75" s="16"/>
      <c r="D75" s="16"/>
      <c r="E75" s="16"/>
      <c r="F75" s="16"/>
      <c r="G75" s="16"/>
      <c r="H75" s="16"/>
      <c r="I75" s="16"/>
      <c r="J75" s="74">
        <f t="shared" si="4"/>
        <v>0</v>
      </c>
    </row>
    <row r="76" spans="2:10" ht="16" hidden="1" customHeight="1">
      <c r="B76" s="74">
        <v>11</v>
      </c>
      <c r="C76" s="16"/>
      <c r="D76" s="16"/>
      <c r="E76" s="16"/>
      <c r="F76" s="16"/>
      <c r="G76" s="16"/>
      <c r="H76" s="16"/>
      <c r="I76" s="16"/>
      <c r="J76" s="74">
        <f t="shared" si="4"/>
        <v>0</v>
      </c>
    </row>
    <row r="77" spans="2:10">
      <c r="B77" s="74">
        <v>12</v>
      </c>
      <c r="C77" s="16"/>
      <c r="D77" s="16"/>
      <c r="E77" s="16"/>
      <c r="F77" s="16"/>
      <c r="G77" s="16"/>
      <c r="H77" s="16"/>
      <c r="I77" s="16"/>
      <c r="J77" s="74">
        <f t="shared" si="4"/>
        <v>0</v>
      </c>
    </row>
    <row r="78" spans="2:10" ht="16" hidden="1" customHeight="1">
      <c r="B78" s="74" t="s">
        <v>94</v>
      </c>
      <c r="C78" s="16"/>
      <c r="D78" s="16"/>
      <c r="E78" s="16"/>
      <c r="F78" s="16"/>
      <c r="G78" s="16"/>
      <c r="H78" s="16"/>
      <c r="I78" s="16"/>
      <c r="J78" s="74">
        <f t="shared" si="4"/>
        <v>0</v>
      </c>
    </row>
    <row r="79" spans="2:10" ht="16" hidden="1" customHeight="1">
      <c r="B79" s="74" t="s">
        <v>7</v>
      </c>
      <c r="C79" s="75">
        <f>C78+C77+C76+C75+C74+C73+C72+C71+C70+C69+C68+C67+C66+C65</f>
        <v>0</v>
      </c>
      <c r="D79" s="75">
        <f t="shared" ref="D79:I79" si="5">D78+D77+D76+D75+D74+D73+D72+D71+D70+D69+D68+D67+D66+D65</f>
        <v>0</v>
      </c>
      <c r="E79" s="75">
        <f t="shared" si="5"/>
        <v>0</v>
      </c>
      <c r="F79" s="75">
        <f t="shared" si="5"/>
        <v>0</v>
      </c>
      <c r="G79" s="75">
        <f t="shared" si="5"/>
        <v>0</v>
      </c>
      <c r="H79" s="75">
        <f t="shared" si="5"/>
        <v>0</v>
      </c>
      <c r="I79" s="75">
        <f t="shared" si="5"/>
        <v>0</v>
      </c>
      <c r="J79" s="74">
        <f t="shared" si="4"/>
        <v>0</v>
      </c>
    </row>
    <row r="81" spans="2:19" s="2" customFormat="1">
      <c r="B81" s="2" t="s">
        <v>221</v>
      </c>
    </row>
    <row r="82" spans="2:19" ht="85">
      <c r="B82" s="167" t="s">
        <v>89</v>
      </c>
      <c r="C82" s="75" t="s">
        <v>10</v>
      </c>
      <c r="D82" s="75" t="s">
        <v>11</v>
      </c>
      <c r="E82" s="75" t="s">
        <v>12</v>
      </c>
      <c r="F82" s="75" t="s">
        <v>13</v>
      </c>
      <c r="G82" s="75" t="s">
        <v>16</v>
      </c>
      <c r="H82" s="75" t="s">
        <v>14</v>
      </c>
      <c r="I82" s="75" t="s">
        <v>15</v>
      </c>
      <c r="J82" s="24" t="s">
        <v>17</v>
      </c>
      <c r="K82" s="75" t="s">
        <v>18</v>
      </c>
      <c r="L82" s="75" t="s">
        <v>20</v>
      </c>
      <c r="M82" s="75" t="s">
        <v>19</v>
      </c>
      <c r="N82" s="75" t="s">
        <v>21</v>
      </c>
      <c r="O82" s="75" t="s">
        <v>22</v>
      </c>
      <c r="P82" s="75" t="s">
        <v>23</v>
      </c>
      <c r="Q82" s="75" t="s">
        <v>25</v>
      </c>
      <c r="R82" s="75" t="s">
        <v>24</v>
      </c>
      <c r="S82" s="165" t="s">
        <v>167</v>
      </c>
    </row>
    <row r="83" spans="2:19" ht="17">
      <c r="B83" s="168"/>
      <c r="C83" s="25" t="s">
        <v>95</v>
      </c>
      <c r="D83" s="25" t="s">
        <v>96</v>
      </c>
      <c r="E83" s="25" t="s">
        <v>97</v>
      </c>
      <c r="F83" s="25" t="s">
        <v>98</v>
      </c>
      <c r="G83" s="25" t="s">
        <v>99</v>
      </c>
      <c r="H83" s="25" t="s">
        <v>100</v>
      </c>
      <c r="I83" s="25" t="s">
        <v>101</v>
      </c>
      <c r="J83" s="25" t="s">
        <v>102</v>
      </c>
      <c r="K83" s="25" t="s">
        <v>103</v>
      </c>
      <c r="L83" s="25" t="s">
        <v>104</v>
      </c>
      <c r="M83" s="25" t="s">
        <v>105</v>
      </c>
      <c r="N83" s="25" t="s">
        <v>106</v>
      </c>
      <c r="O83" s="25" t="s">
        <v>107</v>
      </c>
      <c r="P83" s="25" t="s">
        <v>108</v>
      </c>
      <c r="Q83" s="25" t="s">
        <v>109</v>
      </c>
      <c r="R83" s="25" t="s">
        <v>110</v>
      </c>
      <c r="S83" s="166"/>
    </row>
    <row r="84" spans="2:19" ht="16" hidden="1" customHeight="1">
      <c r="B84" s="74" t="s">
        <v>88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>
        <f>SUM(C84:R84)</f>
        <v>0</v>
      </c>
    </row>
    <row r="85" spans="2:19" ht="16" hidden="1" customHeight="1">
      <c r="B85" s="74">
        <v>1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>
        <f>SUM(C85:R85)</f>
        <v>0</v>
      </c>
    </row>
    <row r="86" spans="2:19" ht="16" hidden="1" customHeight="1">
      <c r="B86" s="74">
        <v>2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>
        <f>SUM(C86:R86)</f>
        <v>0</v>
      </c>
    </row>
    <row r="87" spans="2:19" ht="16" hidden="1" customHeight="1">
      <c r="B87" s="74">
        <v>3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>
        <f t="shared" ref="S87:S98" si="6">SUM(C87:R87)</f>
        <v>0</v>
      </c>
    </row>
    <row r="88" spans="2:19" ht="16" hidden="1" customHeight="1">
      <c r="B88" s="74">
        <v>4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>
        <f t="shared" si="6"/>
        <v>0</v>
      </c>
    </row>
    <row r="89" spans="2:19" ht="16" hidden="1" customHeight="1">
      <c r="B89" s="74">
        <v>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>
        <f t="shared" si="6"/>
        <v>0</v>
      </c>
    </row>
    <row r="90" spans="2:19" ht="16" hidden="1" customHeight="1">
      <c r="B90" s="74">
        <v>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>
        <f t="shared" si="6"/>
        <v>0</v>
      </c>
    </row>
    <row r="91" spans="2:19" ht="16" hidden="1" customHeight="1">
      <c r="B91" s="74">
        <v>7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>
        <f t="shared" si="6"/>
        <v>0</v>
      </c>
    </row>
    <row r="92" spans="2:19" ht="16" hidden="1" customHeight="1">
      <c r="B92" s="74">
        <v>8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>
        <f t="shared" si="6"/>
        <v>0</v>
      </c>
    </row>
    <row r="93" spans="2:19" ht="16" hidden="1" customHeight="1">
      <c r="B93" s="74">
        <v>9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>
        <f t="shared" si="6"/>
        <v>0</v>
      </c>
    </row>
    <row r="94" spans="2:19" ht="16" hidden="1" customHeight="1">
      <c r="B94" s="74">
        <v>10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>
        <f t="shared" si="6"/>
        <v>0</v>
      </c>
    </row>
    <row r="95" spans="2:19" ht="16" hidden="1" customHeight="1">
      <c r="B95" s="74">
        <v>11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>
        <f t="shared" si="6"/>
        <v>0</v>
      </c>
    </row>
    <row r="96" spans="2:19">
      <c r="B96" s="74">
        <v>12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>
        <f t="shared" si="6"/>
        <v>0</v>
      </c>
    </row>
    <row r="97" spans="2:19">
      <c r="B97" s="74" t="s">
        <v>94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>
        <f t="shared" si="6"/>
        <v>0</v>
      </c>
    </row>
    <row r="98" spans="2:19">
      <c r="B98" s="74" t="s">
        <v>7</v>
      </c>
      <c r="C98" s="75">
        <f>C97+C96+C95+C94+C93+C92+C91+C90+C89+C88+C87+C86+C85+C84</f>
        <v>0</v>
      </c>
      <c r="D98" s="75">
        <f t="shared" ref="D98:R98" si="7">D97+D96+D95+D94+D93+D92+D91+D90+D89+D88+D87+D86+D85+D84</f>
        <v>0</v>
      </c>
      <c r="E98" s="75">
        <f t="shared" si="7"/>
        <v>0</v>
      </c>
      <c r="F98" s="75">
        <f t="shared" si="7"/>
        <v>0</v>
      </c>
      <c r="G98" s="75">
        <f t="shared" si="7"/>
        <v>0</v>
      </c>
      <c r="H98" s="75">
        <f t="shared" si="7"/>
        <v>0</v>
      </c>
      <c r="I98" s="75">
        <f t="shared" si="7"/>
        <v>0</v>
      </c>
      <c r="J98" s="75">
        <f t="shared" si="7"/>
        <v>0</v>
      </c>
      <c r="K98" s="75">
        <f t="shared" si="7"/>
        <v>0</v>
      </c>
      <c r="L98" s="75">
        <f t="shared" si="7"/>
        <v>0</v>
      </c>
      <c r="M98" s="75">
        <f t="shared" si="7"/>
        <v>0</v>
      </c>
      <c r="N98" s="75">
        <f t="shared" si="7"/>
        <v>0</v>
      </c>
      <c r="O98" s="75">
        <f t="shared" si="7"/>
        <v>0</v>
      </c>
      <c r="P98" s="75">
        <f t="shared" si="7"/>
        <v>0</v>
      </c>
      <c r="Q98" s="75">
        <f t="shared" si="7"/>
        <v>0</v>
      </c>
      <c r="R98" s="75">
        <f t="shared" si="7"/>
        <v>0</v>
      </c>
      <c r="S98" s="16">
        <f t="shared" si="6"/>
        <v>0</v>
      </c>
    </row>
    <row r="100" spans="2:19" s="2" customFormat="1">
      <c r="B100" s="9" t="s">
        <v>222</v>
      </c>
    </row>
    <row r="101" spans="2:19" ht="68" customHeight="1">
      <c r="B101" s="167" t="s">
        <v>89</v>
      </c>
      <c r="C101" s="75" t="s">
        <v>26</v>
      </c>
      <c r="D101" s="75" t="s">
        <v>27</v>
      </c>
      <c r="E101" s="75" t="s">
        <v>28</v>
      </c>
      <c r="F101" s="75" t="s">
        <v>29</v>
      </c>
      <c r="G101" s="75" t="s">
        <v>30</v>
      </c>
      <c r="H101" s="75" t="s">
        <v>31</v>
      </c>
      <c r="I101" s="75" t="s">
        <v>32</v>
      </c>
      <c r="J101" s="75" t="s">
        <v>33</v>
      </c>
      <c r="K101" s="75" t="s">
        <v>34</v>
      </c>
      <c r="L101" s="75" t="s">
        <v>35</v>
      </c>
      <c r="M101" s="75" t="s">
        <v>246</v>
      </c>
      <c r="N101" s="75" t="s">
        <v>247</v>
      </c>
      <c r="O101" s="75" t="s">
        <v>24</v>
      </c>
      <c r="P101" s="165" t="s">
        <v>167</v>
      </c>
    </row>
    <row r="102" spans="2:19" ht="19">
      <c r="B102" s="168"/>
      <c r="C102" s="28" t="s">
        <v>233</v>
      </c>
      <c r="D102" s="28" t="s">
        <v>234</v>
      </c>
      <c r="E102" s="28" t="s">
        <v>235</v>
      </c>
      <c r="F102" s="28" t="s">
        <v>236</v>
      </c>
      <c r="G102" s="28" t="s">
        <v>237</v>
      </c>
      <c r="H102" s="28" t="s">
        <v>238</v>
      </c>
      <c r="I102" s="28" t="s">
        <v>239</v>
      </c>
      <c r="J102" s="28" t="s">
        <v>240</v>
      </c>
      <c r="K102" s="28" t="s">
        <v>241</v>
      </c>
      <c r="L102" s="28" t="s">
        <v>242</v>
      </c>
      <c r="M102" s="28" t="s">
        <v>243</v>
      </c>
      <c r="N102" s="28" t="s">
        <v>244</v>
      </c>
      <c r="O102" s="28" t="s">
        <v>245</v>
      </c>
      <c r="P102" s="166"/>
    </row>
    <row r="103" spans="2:19" ht="16" hidden="1" customHeight="1">
      <c r="B103" s="74" t="s">
        <v>88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16">
        <f>SUM(E103:O103)</f>
        <v>0</v>
      </c>
    </row>
    <row r="104" spans="2:19" ht="16" hidden="1" customHeight="1">
      <c r="B104" s="74">
        <v>1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>
        <f t="shared" ref="N104:N117" si="8">SUM(C104:M104)</f>
        <v>0</v>
      </c>
    </row>
    <row r="105" spans="2:19" ht="16" hidden="1" customHeight="1">
      <c r="B105" s="74">
        <v>2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>
        <f>SUM(C105:O105)</f>
        <v>0</v>
      </c>
    </row>
    <row r="106" spans="2:19" ht="16" hidden="1" customHeight="1">
      <c r="B106" s="74">
        <v>3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>
        <f t="shared" si="8"/>
        <v>0</v>
      </c>
    </row>
    <row r="107" spans="2:19" ht="16" hidden="1" customHeight="1">
      <c r="B107" s="74">
        <v>4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>
        <f t="shared" si="8"/>
        <v>0</v>
      </c>
    </row>
    <row r="108" spans="2:19" ht="16" hidden="1" customHeight="1">
      <c r="B108" s="74">
        <v>5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>
        <f t="shared" si="8"/>
        <v>0</v>
      </c>
    </row>
    <row r="109" spans="2:19" ht="16" hidden="1" customHeight="1">
      <c r="B109" s="74">
        <v>6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>
        <f t="shared" si="8"/>
        <v>0</v>
      </c>
    </row>
    <row r="110" spans="2:19" ht="16" hidden="1" customHeight="1">
      <c r="B110" s="74">
        <v>7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>
        <f t="shared" si="8"/>
        <v>0</v>
      </c>
    </row>
    <row r="111" spans="2:19" ht="16" hidden="1" customHeight="1">
      <c r="B111" s="74">
        <v>8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>
        <f t="shared" si="8"/>
        <v>0</v>
      </c>
    </row>
    <row r="112" spans="2:19" ht="16" hidden="1" customHeight="1">
      <c r="B112" s="74">
        <v>9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>
        <f t="shared" si="8"/>
        <v>0</v>
      </c>
    </row>
    <row r="113" spans="2:16" ht="16" hidden="1" customHeight="1">
      <c r="B113" s="74">
        <v>10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>
        <f t="shared" si="8"/>
        <v>0</v>
      </c>
    </row>
    <row r="114" spans="2:16" ht="16" hidden="1" customHeight="1">
      <c r="B114" s="74">
        <v>11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>
        <f t="shared" si="8"/>
        <v>0</v>
      </c>
    </row>
    <row r="115" spans="2:16">
      <c r="B115" s="74">
        <v>12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>
        <f>SUM(C115:O115)</f>
        <v>0</v>
      </c>
    </row>
    <row r="116" spans="2:16" ht="16" hidden="1" customHeight="1">
      <c r="B116" s="74" t="s">
        <v>94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>
        <f t="shared" si="8"/>
        <v>0</v>
      </c>
    </row>
    <row r="117" spans="2:16" ht="16" hidden="1" customHeight="1">
      <c r="B117" s="74" t="s">
        <v>7</v>
      </c>
      <c r="C117" s="75">
        <f>C116+C115+C114+C113+C112+C111+C110+C109+C108+C107+C106+C105+C104+C103</f>
        <v>0</v>
      </c>
      <c r="D117" s="75">
        <f t="shared" ref="D117:M117" si="9">D116+D115+D114+D113+D112+D111+D110+D109+D108+D107+D106+D105+D104+D103</f>
        <v>0</v>
      </c>
      <c r="E117" s="75">
        <f t="shared" si="9"/>
        <v>0</v>
      </c>
      <c r="F117" s="75">
        <f t="shared" si="9"/>
        <v>0</v>
      </c>
      <c r="G117" s="75">
        <f t="shared" si="9"/>
        <v>0</v>
      </c>
      <c r="H117" s="75">
        <f t="shared" si="9"/>
        <v>0</v>
      </c>
      <c r="I117" s="75">
        <f t="shared" si="9"/>
        <v>0</v>
      </c>
      <c r="J117" s="75">
        <f t="shared" si="9"/>
        <v>0</v>
      </c>
      <c r="K117" s="75">
        <f t="shared" si="9"/>
        <v>0</v>
      </c>
      <c r="L117" s="75">
        <f t="shared" si="9"/>
        <v>0</v>
      </c>
      <c r="M117" s="75">
        <f t="shared" si="9"/>
        <v>0</v>
      </c>
      <c r="N117" s="16">
        <f t="shared" si="8"/>
        <v>0</v>
      </c>
    </row>
    <row r="120" spans="2:16" s="2" customFormat="1">
      <c r="B120" s="10" t="s">
        <v>223</v>
      </c>
    </row>
    <row r="121" spans="2:16" ht="77.5" customHeight="1">
      <c r="B121" s="141" t="s">
        <v>89</v>
      </c>
      <c r="C121" s="76" t="s">
        <v>8</v>
      </c>
      <c r="D121" s="76" t="s">
        <v>9</v>
      </c>
      <c r="E121" s="75" t="s">
        <v>167</v>
      </c>
    </row>
    <row r="122" spans="2:16" ht="16" hidden="1" customHeight="1">
      <c r="B122" s="74" t="s">
        <v>88</v>
      </c>
      <c r="C122" s="74"/>
      <c r="D122" s="74"/>
      <c r="E122" s="74">
        <f>D122+C122</f>
        <v>0</v>
      </c>
    </row>
    <row r="123" spans="2:16" ht="16" hidden="1" customHeight="1">
      <c r="B123" s="74">
        <v>1</v>
      </c>
      <c r="C123" s="74"/>
      <c r="D123" s="74"/>
      <c r="E123" s="74">
        <f t="shared" ref="E123:E136" si="10">D123+C123</f>
        <v>0</v>
      </c>
    </row>
    <row r="124" spans="2:16" ht="16" hidden="1" customHeight="1">
      <c r="B124" s="74">
        <v>2</v>
      </c>
      <c r="C124" s="74"/>
      <c r="D124" s="74"/>
      <c r="E124" s="74">
        <f>SUM(C124:D124)</f>
        <v>0</v>
      </c>
    </row>
    <row r="125" spans="2:16" ht="16" hidden="1" customHeight="1">
      <c r="B125" s="74">
        <v>3</v>
      </c>
      <c r="C125" s="74"/>
      <c r="D125" s="74"/>
      <c r="E125" s="74">
        <f t="shared" si="10"/>
        <v>0</v>
      </c>
    </row>
    <row r="126" spans="2:16" ht="16" hidden="1" customHeight="1">
      <c r="B126" s="74">
        <v>4</v>
      </c>
      <c r="C126" s="74"/>
      <c r="D126" s="74"/>
      <c r="E126" s="74">
        <f t="shared" si="10"/>
        <v>0</v>
      </c>
    </row>
    <row r="127" spans="2:16" ht="16" hidden="1" customHeight="1">
      <c r="B127" s="74">
        <v>5</v>
      </c>
      <c r="C127" s="74"/>
      <c r="D127" s="74"/>
      <c r="E127" s="74">
        <f t="shared" si="10"/>
        <v>0</v>
      </c>
    </row>
    <row r="128" spans="2:16" ht="16" hidden="1" customHeight="1">
      <c r="B128" s="74">
        <v>6</v>
      </c>
      <c r="C128" s="74"/>
      <c r="D128" s="74"/>
      <c r="E128" s="74">
        <f t="shared" si="10"/>
        <v>0</v>
      </c>
    </row>
    <row r="129" spans="2:14" ht="16" hidden="1" customHeight="1">
      <c r="B129" s="74">
        <v>7</v>
      </c>
      <c r="C129" s="74"/>
      <c r="D129" s="74"/>
      <c r="E129" s="74">
        <f t="shared" si="10"/>
        <v>0</v>
      </c>
    </row>
    <row r="130" spans="2:14" ht="16" hidden="1" customHeight="1">
      <c r="B130" s="74">
        <v>8</v>
      </c>
      <c r="C130" s="74"/>
      <c r="D130" s="74"/>
      <c r="E130" s="74">
        <f t="shared" si="10"/>
        <v>0</v>
      </c>
    </row>
    <row r="131" spans="2:14" ht="16" hidden="1" customHeight="1">
      <c r="B131" s="74">
        <v>9</v>
      </c>
      <c r="C131" s="74"/>
      <c r="D131" s="74"/>
      <c r="E131" s="74">
        <f t="shared" si="10"/>
        <v>0</v>
      </c>
    </row>
    <row r="132" spans="2:14" ht="16" hidden="1" customHeight="1">
      <c r="B132" s="74">
        <v>10</v>
      </c>
      <c r="C132" s="74"/>
      <c r="D132" s="74"/>
      <c r="E132" s="74">
        <f t="shared" si="10"/>
        <v>0</v>
      </c>
    </row>
    <row r="133" spans="2:14" ht="16" hidden="1" customHeight="1">
      <c r="B133" s="74">
        <v>11</v>
      </c>
      <c r="C133" s="74"/>
      <c r="D133" s="74"/>
      <c r="E133" s="74">
        <f t="shared" si="10"/>
        <v>0</v>
      </c>
    </row>
    <row r="134" spans="2:14">
      <c r="B134" s="74">
        <v>12</v>
      </c>
      <c r="C134" s="74"/>
      <c r="D134" s="74"/>
      <c r="E134" s="74">
        <f t="shared" si="10"/>
        <v>0</v>
      </c>
    </row>
    <row r="135" spans="2:14" ht="16" hidden="1" customHeight="1">
      <c r="B135" s="74" t="s">
        <v>94</v>
      </c>
      <c r="C135" s="74"/>
      <c r="D135" s="74"/>
      <c r="E135" s="74">
        <f t="shared" si="10"/>
        <v>0</v>
      </c>
    </row>
    <row r="136" spans="2:14" ht="16" hidden="1" customHeight="1">
      <c r="B136" s="74" t="s">
        <v>7</v>
      </c>
      <c r="C136" s="75">
        <f>C135+C134+C133+C132+C131+C130+C129+C128+C127+C126+C125+C124+C123+C122</f>
        <v>0</v>
      </c>
      <c r="D136" s="75">
        <f>D135+D134+D133+D132+D131+D130+D129+D128+D127+D126+D125+D124+D123+D122</f>
        <v>0</v>
      </c>
      <c r="E136" s="74">
        <f t="shared" si="10"/>
        <v>0</v>
      </c>
    </row>
    <row r="138" spans="2:14" s="2" customFormat="1">
      <c r="B138" s="9" t="s">
        <v>224</v>
      </c>
    </row>
    <row r="139" spans="2:14" s="6" customFormat="1" ht="108.5" customHeight="1">
      <c r="B139" s="167" t="s">
        <v>89</v>
      </c>
      <c r="C139" s="75" t="s">
        <v>36</v>
      </c>
      <c r="D139" s="75" t="s">
        <v>37</v>
      </c>
      <c r="E139" s="75" t="s">
        <v>38</v>
      </c>
      <c r="F139" s="75" t="s">
        <v>39</v>
      </c>
      <c r="G139" s="75" t="s">
        <v>40</v>
      </c>
      <c r="H139" s="75" t="s">
        <v>41</v>
      </c>
      <c r="I139" s="75" t="s">
        <v>42</v>
      </c>
      <c r="J139" s="75" t="s">
        <v>43</v>
      </c>
      <c r="K139" s="75" t="s">
        <v>44</v>
      </c>
      <c r="L139" s="75" t="s">
        <v>248</v>
      </c>
      <c r="M139" s="165" t="s">
        <v>167</v>
      </c>
      <c r="N139" s="7"/>
    </row>
    <row r="140" spans="2:14" s="6" customFormat="1" ht="19">
      <c r="B140" s="168"/>
      <c r="C140" s="28" t="s">
        <v>120</v>
      </c>
      <c r="D140" s="28" t="s">
        <v>121</v>
      </c>
      <c r="E140" s="28" t="s">
        <v>122</v>
      </c>
      <c r="F140" s="28" t="s">
        <v>123</v>
      </c>
      <c r="G140" s="28" t="s">
        <v>124</v>
      </c>
      <c r="H140" s="28" t="s">
        <v>125</v>
      </c>
      <c r="I140" s="28" t="s">
        <v>126</v>
      </c>
      <c r="J140" s="28" t="s">
        <v>127</v>
      </c>
      <c r="K140" s="28" t="s">
        <v>128</v>
      </c>
      <c r="L140" s="28" t="s">
        <v>129</v>
      </c>
      <c r="M140" s="166"/>
      <c r="N140" s="7"/>
    </row>
    <row r="141" spans="2:14" ht="16" hidden="1" customHeight="1">
      <c r="B141" s="74" t="s">
        <v>88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>
        <f>SUM(C141:L141)</f>
        <v>0</v>
      </c>
    </row>
    <row r="142" spans="2:14" ht="16" hidden="1" customHeight="1">
      <c r="B142" s="74">
        <v>1</v>
      </c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>
        <f t="shared" ref="M142:M155" si="11">SUM(C142:L142)</f>
        <v>0</v>
      </c>
    </row>
    <row r="143" spans="2:14" ht="16" hidden="1" customHeight="1">
      <c r="B143" s="74">
        <v>2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>
        <f>SUM(C143:L143)</f>
        <v>0</v>
      </c>
    </row>
    <row r="144" spans="2:14" ht="16" hidden="1" customHeight="1">
      <c r="B144" s="74">
        <v>3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>
        <f t="shared" si="11"/>
        <v>0</v>
      </c>
    </row>
    <row r="145" spans="2:15" ht="16" hidden="1" customHeight="1">
      <c r="B145" s="74">
        <v>4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>
        <f t="shared" si="11"/>
        <v>0</v>
      </c>
    </row>
    <row r="146" spans="2:15" ht="16" hidden="1" customHeight="1">
      <c r="B146" s="74">
        <v>5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>
        <f t="shared" si="11"/>
        <v>0</v>
      </c>
    </row>
    <row r="147" spans="2:15" ht="16" hidden="1" customHeight="1">
      <c r="B147" s="74">
        <v>6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>
        <f t="shared" si="11"/>
        <v>0</v>
      </c>
    </row>
    <row r="148" spans="2:15" ht="16" hidden="1" customHeight="1">
      <c r="B148" s="74">
        <v>7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>
        <f t="shared" si="11"/>
        <v>0</v>
      </c>
    </row>
    <row r="149" spans="2:15" ht="16" hidden="1" customHeight="1">
      <c r="B149" s="74">
        <v>8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>
        <f t="shared" si="11"/>
        <v>0</v>
      </c>
    </row>
    <row r="150" spans="2:15" ht="16" hidden="1" customHeight="1">
      <c r="B150" s="74">
        <v>9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>
        <f t="shared" si="11"/>
        <v>0</v>
      </c>
    </row>
    <row r="151" spans="2:15" ht="16" hidden="1" customHeight="1">
      <c r="B151" s="74">
        <v>10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>
        <f t="shared" si="11"/>
        <v>0</v>
      </c>
    </row>
    <row r="152" spans="2:15" ht="16" hidden="1" customHeight="1">
      <c r="B152" s="74">
        <v>11</v>
      </c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>
        <f t="shared" si="11"/>
        <v>0</v>
      </c>
    </row>
    <row r="153" spans="2:15">
      <c r="B153" s="74">
        <v>12</v>
      </c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>
        <f>SUM(C153:L153)</f>
        <v>0</v>
      </c>
    </row>
    <row r="154" spans="2:15" ht="16" hidden="1" customHeight="1">
      <c r="B154" s="74" t="s">
        <v>94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>
        <f t="shared" si="11"/>
        <v>0</v>
      </c>
    </row>
    <row r="155" spans="2:15" s="2" customFormat="1" ht="16" hidden="1" customHeight="1">
      <c r="B155" s="74" t="s">
        <v>7</v>
      </c>
      <c r="C155" s="75">
        <f>C154+C153+C152+C151+C150+C149+C148+C147+C146+C145+C144+C143+C142+C141</f>
        <v>0</v>
      </c>
      <c r="D155" s="75">
        <f t="shared" ref="D155:L155" si="12">D154+D153+D152+D151+D150+D149+D148+D147+D146+D145+D144+D143+D142+D141</f>
        <v>0</v>
      </c>
      <c r="E155" s="75">
        <f t="shared" si="12"/>
        <v>0</v>
      </c>
      <c r="F155" s="75">
        <f t="shared" si="12"/>
        <v>0</v>
      </c>
      <c r="G155" s="75">
        <f t="shared" si="12"/>
        <v>0</v>
      </c>
      <c r="H155" s="75">
        <f t="shared" si="12"/>
        <v>0</v>
      </c>
      <c r="I155" s="75">
        <f t="shared" si="12"/>
        <v>0</v>
      </c>
      <c r="J155" s="75">
        <f t="shared" si="12"/>
        <v>0</v>
      </c>
      <c r="K155" s="75">
        <f t="shared" si="12"/>
        <v>0</v>
      </c>
      <c r="L155" s="75">
        <f t="shared" si="12"/>
        <v>0</v>
      </c>
      <c r="M155" s="16">
        <f t="shared" si="11"/>
        <v>0</v>
      </c>
    </row>
    <row r="156" spans="2:15" s="2" customFormat="1">
      <c r="B156" s="17"/>
      <c r="C156" s="12"/>
      <c r="D156" s="12"/>
      <c r="E156" s="20"/>
    </row>
    <row r="157" spans="2:15" s="2" customFormat="1">
      <c r="B157" s="9" t="s">
        <v>225</v>
      </c>
      <c r="C157" s="12"/>
      <c r="D157" s="12"/>
      <c r="E157" s="20"/>
    </row>
    <row r="158" spans="2:15" ht="57" customHeight="1">
      <c r="B158" s="167" t="s">
        <v>89</v>
      </c>
      <c r="C158" s="75" t="s">
        <v>45</v>
      </c>
      <c r="D158" s="75" t="s">
        <v>46</v>
      </c>
      <c r="E158" s="75" t="s">
        <v>47</v>
      </c>
      <c r="F158" s="75" t="s">
        <v>50</v>
      </c>
      <c r="G158" s="23" t="s">
        <v>26</v>
      </c>
      <c r="H158" s="23" t="s">
        <v>51</v>
      </c>
      <c r="I158" s="23" t="s">
        <v>52</v>
      </c>
      <c r="J158" s="23" t="s">
        <v>53</v>
      </c>
      <c r="K158" s="23" t="s">
        <v>54</v>
      </c>
      <c r="L158" s="23" t="s">
        <v>250</v>
      </c>
      <c r="M158" s="23" t="s">
        <v>251</v>
      </c>
      <c r="N158" s="23" t="s">
        <v>229</v>
      </c>
      <c r="O158" s="165" t="s">
        <v>167</v>
      </c>
    </row>
    <row r="159" spans="2:15" ht="16" customHeight="1">
      <c r="B159" s="168"/>
      <c r="C159" s="28" t="s">
        <v>130</v>
      </c>
      <c r="D159" s="28" t="s">
        <v>131</v>
      </c>
      <c r="E159" s="28" t="s">
        <v>132</v>
      </c>
      <c r="F159" s="28" t="s">
        <v>133</v>
      </c>
      <c r="G159" s="28" t="s">
        <v>134</v>
      </c>
      <c r="H159" s="28" t="s">
        <v>135</v>
      </c>
      <c r="I159" s="28" t="s">
        <v>136</v>
      </c>
      <c r="J159" s="28" t="s">
        <v>137</v>
      </c>
      <c r="K159" s="28" t="s">
        <v>138</v>
      </c>
      <c r="L159" s="28" t="s">
        <v>139</v>
      </c>
      <c r="M159" s="28" t="s">
        <v>227</v>
      </c>
      <c r="N159" s="28" t="s">
        <v>249</v>
      </c>
      <c r="O159" s="166"/>
    </row>
    <row r="160" spans="2:15" ht="16" hidden="1" customHeight="1">
      <c r="B160" s="74" t="s">
        <v>88</v>
      </c>
      <c r="C160" s="75"/>
      <c r="D160" s="75"/>
      <c r="E160" s="75"/>
      <c r="F160" s="74"/>
      <c r="G160" s="74"/>
      <c r="H160" s="74"/>
      <c r="I160" s="74"/>
      <c r="J160" s="74"/>
      <c r="K160" s="74"/>
      <c r="L160" s="74"/>
      <c r="M160" s="74"/>
      <c r="N160" s="74"/>
      <c r="O160" s="74">
        <f>SUM(E160:N160)</f>
        <v>0</v>
      </c>
    </row>
    <row r="161" spans="2:15" ht="16" hidden="1" customHeight="1">
      <c r="B161" s="74">
        <v>1</v>
      </c>
      <c r="C161" s="75"/>
      <c r="D161" s="75"/>
      <c r="E161" s="75"/>
      <c r="F161" s="74"/>
      <c r="G161" s="74"/>
      <c r="H161" s="74"/>
      <c r="I161" s="74"/>
      <c r="J161" s="74"/>
      <c r="K161" s="74"/>
      <c r="L161" s="74"/>
      <c r="M161" s="74"/>
      <c r="N161" s="74">
        <f t="shared" ref="N161:N174" si="13">SUM(D161:M161)</f>
        <v>0</v>
      </c>
    </row>
    <row r="162" spans="2:15" ht="16" hidden="1" customHeight="1">
      <c r="B162" s="74">
        <v>2</v>
      </c>
      <c r="C162" s="75"/>
      <c r="D162" s="75"/>
      <c r="E162" s="75"/>
      <c r="F162" s="74"/>
      <c r="G162" s="74"/>
      <c r="H162" s="74"/>
      <c r="I162" s="74"/>
      <c r="J162" s="74"/>
      <c r="K162" s="74"/>
      <c r="L162" s="74"/>
      <c r="M162" s="74"/>
      <c r="N162" s="74"/>
      <c r="O162" s="74">
        <f>SUM(C162:N162)</f>
        <v>0</v>
      </c>
    </row>
    <row r="163" spans="2:15" ht="16" hidden="1" customHeight="1">
      <c r="B163" s="74">
        <v>3</v>
      </c>
      <c r="C163" s="75"/>
      <c r="D163" s="75"/>
      <c r="E163" s="75"/>
      <c r="F163" s="74"/>
      <c r="G163" s="74"/>
      <c r="H163" s="74"/>
      <c r="I163" s="74"/>
      <c r="J163" s="74"/>
      <c r="K163" s="74"/>
      <c r="L163" s="74"/>
      <c r="M163" s="74"/>
      <c r="N163" s="74">
        <f t="shared" si="13"/>
        <v>0</v>
      </c>
    </row>
    <row r="164" spans="2:15" ht="16" hidden="1" customHeight="1">
      <c r="B164" s="74">
        <v>4</v>
      </c>
      <c r="C164" s="75"/>
      <c r="D164" s="75"/>
      <c r="E164" s="75"/>
      <c r="F164" s="74"/>
      <c r="G164" s="74"/>
      <c r="H164" s="74"/>
      <c r="I164" s="74"/>
      <c r="J164" s="74"/>
      <c r="K164" s="74"/>
      <c r="L164" s="74"/>
      <c r="M164" s="74"/>
      <c r="N164" s="74">
        <f t="shared" si="13"/>
        <v>0</v>
      </c>
    </row>
    <row r="165" spans="2:15" ht="16" hidden="1" customHeight="1">
      <c r="B165" s="74">
        <v>5</v>
      </c>
      <c r="C165" s="75"/>
      <c r="D165" s="75"/>
      <c r="E165" s="75"/>
      <c r="F165" s="74"/>
      <c r="G165" s="74"/>
      <c r="H165" s="74"/>
      <c r="I165" s="74"/>
      <c r="J165" s="74"/>
      <c r="K165" s="74"/>
      <c r="L165" s="74"/>
      <c r="M165" s="74"/>
      <c r="N165" s="74">
        <f t="shared" si="13"/>
        <v>0</v>
      </c>
    </row>
    <row r="166" spans="2:15" ht="16" hidden="1" customHeight="1">
      <c r="B166" s="74">
        <v>6</v>
      </c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>
        <f t="shared" si="13"/>
        <v>0</v>
      </c>
    </row>
    <row r="167" spans="2:15" ht="16" hidden="1" customHeight="1">
      <c r="B167" s="74">
        <v>7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>
        <f t="shared" si="13"/>
        <v>0</v>
      </c>
    </row>
    <row r="168" spans="2:15" ht="16" hidden="1" customHeight="1">
      <c r="B168" s="74">
        <v>8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>
        <f t="shared" si="13"/>
        <v>0</v>
      </c>
    </row>
    <row r="169" spans="2:15" ht="16" hidden="1" customHeight="1">
      <c r="B169" s="74">
        <v>9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>
        <f t="shared" si="13"/>
        <v>0</v>
      </c>
    </row>
    <row r="170" spans="2:15" ht="16" hidden="1" customHeight="1">
      <c r="B170" s="74">
        <v>10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>
        <f t="shared" si="13"/>
        <v>0</v>
      </c>
    </row>
    <row r="171" spans="2:15" ht="16" hidden="1" customHeight="1">
      <c r="B171" s="74">
        <v>11</v>
      </c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>
        <f t="shared" si="13"/>
        <v>0</v>
      </c>
    </row>
    <row r="172" spans="2:15">
      <c r="B172" s="74">
        <v>12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>
        <f>SUM(C172:N172)</f>
        <v>0</v>
      </c>
    </row>
    <row r="173" spans="2:15" ht="16" hidden="1" customHeight="1">
      <c r="B173" s="74" t="s">
        <v>94</v>
      </c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>
        <f t="shared" si="13"/>
        <v>0</v>
      </c>
    </row>
    <row r="174" spans="2:15" ht="16" hidden="1" customHeight="1">
      <c r="B174" s="74" t="s">
        <v>7</v>
      </c>
      <c r="C174" s="75">
        <f>SUM(C160:C173)</f>
        <v>0</v>
      </c>
      <c r="D174" s="75">
        <f t="shared" ref="D174:M174" si="14">SUM(D160:D173)</f>
        <v>0</v>
      </c>
      <c r="E174" s="75">
        <f t="shared" si="14"/>
        <v>0</v>
      </c>
      <c r="F174" s="75">
        <f t="shared" si="14"/>
        <v>0</v>
      </c>
      <c r="G174" s="75">
        <f t="shared" si="14"/>
        <v>0</v>
      </c>
      <c r="H174" s="75">
        <f t="shared" si="14"/>
        <v>0</v>
      </c>
      <c r="I174" s="75">
        <f t="shared" si="14"/>
        <v>0</v>
      </c>
      <c r="J174" s="75">
        <f t="shared" si="14"/>
        <v>0</v>
      </c>
      <c r="K174" s="75">
        <f t="shared" si="14"/>
        <v>0</v>
      </c>
      <c r="L174" s="75">
        <f t="shared" si="14"/>
        <v>0</v>
      </c>
      <c r="M174" s="75">
        <f t="shared" si="14"/>
        <v>0</v>
      </c>
      <c r="N174" s="74">
        <f t="shared" si="13"/>
        <v>0</v>
      </c>
    </row>
    <row r="176" spans="2:15" s="2" customFormat="1" ht="14.5" customHeight="1">
      <c r="B176" s="47" t="s">
        <v>226</v>
      </c>
      <c r="C176" s="11"/>
      <c r="D176" s="11"/>
      <c r="E176" s="11"/>
      <c r="F176" s="11"/>
      <c r="G176" s="11"/>
      <c r="H176" s="11"/>
    </row>
    <row r="177" spans="2:36" ht="240.5" customHeight="1">
      <c r="B177" s="167" t="s">
        <v>89</v>
      </c>
      <c r="C177" s="75" t="s">
        <v>57</v>
      </c>
      <c r="D177" s="75" t="s">
        <v>252</v>
      </c>
      <c r="E177" s="75" t="s">
        <v>58</v>
      </c>
      <c r="F177" s="75" t="s">
        <v>59</v>
      </c>
      <c r="G177" s="75" t="s">
        <v>61</v>
      </c>
      <c r="H177" s="75" t="s">
        <v>62</v>
      </c>
      <c r="I177" s="75" t="s">
        <v>66</v>
      </c>
      <c r="J177" s="75" t="s">
        <v>67</v>
      </c>
      <c r="K177" s="75" t="s">
        <v>68</v>
      </c>
      <c r="L177" s="75" t="s">
        <v>69</v>
      </c>
      <c r="M177" s="75" t="s">
        <v>70</v>
      </c>
      <c r="N177" s="75" t="s">
        <v>71</v>
      </c>
      <c r="O177" s="75" t="s">
        <v>72</v>
      </c>
      <c r="P177" s="75" t="s">
        <v>73</v>
      </c>
      <c r="Q177" s="75" t="s">
        <v>74</v>
      </c>
      <c r="R177" s="75" t="s">
        <v>253</v>
      </c>
      <c r="S177" s="75" t="s">
        <v>254</v>
      </c>
      <c r="T177" s="75" t="s">
        <v>255</v>
      </c>
      <c r="U177" s="75" t="s">
        <v>75</v>
      </c>
      <c r="V177" s="75" t="s">
        <v>76</v>
      </c>
      <c r="W177" s="75" t="s">
        <v>77</v>
      </c>
      <c r="X177" s="75" t="s">
        <v>256</v>
      </c>
      <c r="Y177" s="75" t="s">
        <v>78</v>
      </c>
      <c r="Z177" s="75" t="s">
        <v>80</v>
      </c>
      <c r="AA177" s="75" t="s">
        <v>83</v>
      </c>
      <c r="AB177" s="75" t="s">
        <v>84</v>
      </c>
      <c r="AC177" s="75" t="s">
        <v>79</v>
      </c>
      <c r="AD177" s="75" t="s">
        <v>81</v>
      </c>
      <c r="AE177" s="75" t="s">
        <v>257</v>
      </c>
      <c r="AF177" s="75" t="s">
        <v>82</v>
      </c>
      <c r="AG177" s="75" t="s">
        <v>85</v>
      </c>
      <c r="AH177" s="75" t="s">
        <v>258</v>
      </c>
      <c r="AI177" s="75" t="s">
        <v>259</v>
      </c>
      <c r="AJ177" s="165" t="s">
        <v>167</v>
      </c>
    </row>
    <row r="178" spans="2:36" ht="16.5" customHeight="1">
      <c r="B178" s="168"/>
      <c r="C178" s="28" t="s">
        <v>260</v>
      </c>
      <c r="D178" s="28" t="s">
        <v>261</v>
      </c>
      <c r="E178" s="28" t="s">
        <v>262</v>
      </c>
      <c r="F178" s="28" t="s">
        <v>263</v>
      </c>
      <c r="G178" s="28" t="s">
        <v>264</v>
      </c>
      <c r="H178" s="28" t="s">
        <v>265</v>
      </c>
      <c r="I178" s="28" t="s">
        <v>266</v>
      </c>
      <c r="J178" s="28" t="s">
        <v>267</v>
      </c>
      <c r="K178" s="28" t="s">
        <v>268</v>
      </c>
      <c r="L178" s="28" t="s">
        <v>269</v>
      </c>
      <c r="M178" s="28" t="s">
        <v>270</v>
      </c>
      <c r="N178" s="28" t="s">
        <v>271</v>
      </c>
      <c r="O178" s="28" t="s">
        <v>272</v>
      </c>
      <c r="P178" s="28" t="s">
        <v>273</v>
      </c>
      <c r="Q178" s="28" t="s">
        <v>274</v>
      </c>
      <c r="R178" s="28" t="s">
        <v>275</v>
      </c>
      <c r="S178" s="28" t="s">
        <v>276</v>
      </c>
      <c r="T178" s="28" t="s">
        <v>277</v>
      </c>
      <c r="U178" s="28" t="s">
        <v>278</v>
      </c>
      <c r="V178" s="28" t="s">
        <v>279</v>
      </c>
      <c r="W178" s="28" t="s">
        <v>280</v>
      </c>
      <c r="X178" s="28" t="s">
        <v>281</v>
      </c>
      <c r="Y178" s="28" t="s">
        <v>282</v>
      </c>
      <c r="Z178" s="28" t="s">
        <v>283</v>
      </c>
      <c r="AA178" s="28" t="s">
        <v>284</v>
      </c>
      <c r="AB178" s="28" t="s">
        <v>285</v>
      </c>
      <c r="AC178" s="28" t="s">
        <v>286</v>
      </c>
      <c r="AD178" s="28" t="s">
        <v>287</v>
      </c>
      <c r="AE178" s="28" t="s">
        <v>288</v>
      </c>
      <c r="AF178" s="28" t="s">
        <v>289</v>
      </c>
      <c r="AG178" s="28" t="s">
        <v>290</v>
      </c>
      <c r="AH178" s="28" t="s">
        <v>291</v>
      </c>
      <c r="AI178" s="28" t="s">
        <v>292</v>
      </c>
      <c r="AJ178" s="166"/>
    </row>
    <row r="179" spans="2:36" ht="16" hidden="1" customHeight="1">
      <c r="B179" s="74" t="s">
        <v>88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>
        <f>(SUM(C179:AI179))</f>
        <v>0</v>
      </c>
    </row>
    <row r="180" spans="2:36" ht="16" hidden="1" customHeight="1">
      <c r="B180" s="74">
        <v>1</v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>
        <f t="shared" ref="AJ180:AJ193" si="15">(SUM(C180:AI180))</f>
        <v>0</v>
      </c>
    </row>
    <row r="181" spans="2:36" ht="16" hidden="1" customHeight="1">
      <c r="B181" s="74">
        <v>2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>
        <f>SUM(C181:AI181)</f>
        <v>0</v>
      </c>
    </row>
    <row r="182" spans="2:36" ht="16" hidden="1" customHeight="1">
      <c r="B182" s="74">
        <v>3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>
        <f t="shared" si="15"/>
        <v>0</v>
      </c>
    </row>
    <row r="183" spans="2:36" ht="16" hidden="1" customHeight="1">
      <c r="B183" s="74">
        <v>4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>
        <f t="shared" si="15"/>
        <v>0</v>
      </c>
    </row>
    <row r="184" spans="2:36" ht="16" hidden="1" customHeight="1">
      <c r="B184" s="74">
        <v>5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>
        <f t="shared" si="15"/>
        <v>0</v>
      </c>
    </row>
    <row r="185" spans="2:36" ht="16" hidden="1" customHeight="1">
      <c r="B185" s="74">
        <v>6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>
        <f t="shared" si="15"/>
        <v>0</v>
      </c>
    </row>
    <row r="186" spans="2:36" ht="16" hidden="1" customHeight="1">
      <c r="B186" s="74">
        <v>7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>
        <f t="shared" si="15"/>
        <v>0</v>
      </c>
    </row>
    <row r="187" spans="2:36" ht="16" hidden="1" customHeight="1">
      <c r="B187" s="74">
        <v>8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>
        <f t="shared" si="15"/>
        <v>0</v>
      </c>
    </row>
    <row r="188" spans="2:36" ht="16" hidden="1" customHeight="1">
      <c r="B188" s="74">
        <v>9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>
        <f t="shared" si="15"/>
        <v>0</v>
      </c>
    </row>
    <row r="189" spans="2:36" ht="16" hidden="1" customHeight="1">
      <c r="B189" s="74">
        <v>10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>
        <f t="shared" si="15"/>
        <v>0</v>
      </c>
    </row>
    <row r="190" spans="2:36" ht="16" hidden="1" customHeight="1">
      <c r="B190" s="74">
        <v>11</v>
      </c>
      <c r="C190" s="22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>
        <f t="shared" si="15"/>
        <v>0</v>
      </c>
    </row>
    <row r="191" spans="2:36">
      <c r="B191" s="74">
        <v>12</v>
      </c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>
        <f t="shared" si="15"/>
        <v>0</v>
      </c>
    </row>
    <row r="192" spans="2:36" ht="16" hidden="1" customHeight="1">
      <c r="B192" s="74" t="s">
        <v>94</v>
      </c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>
        <f t="shared" si="15"/>
        <v>0</v>
      </c>
    </row>
    <row r="193" spans="2:36" ht="16" hidden="1" customHeight="1">
      <c r="B193" s="74" t="s">
        <v>7</v>
      </c>
      <c r="C193" s="75">
        <f>C192+C191+C190+C189+C188+C187+C186+C185+C184+C183+C182+C181+C180+C179</f>
        <v>0</v>
      </c>
      <c r="D193" s="75">
        <f t="shared" ref="D193:AI193" si="16">D192+D191+D190+D189+D188+D187+D186+D185+D184+D183+D182+D181+D180+D179</f>
        <v>0</v>
      </c>
      <c r="E193" s="75">
        <f t="shared" si="16"/>
        <v>0</v>
      </c>
      <c r="F193" s="75">
        <f t="shared" si="16"/>
        <v>0</v>
      </c>
      <c r="G193" s="75">
        <f t="shared" si="16"/>
        <v>0</v>
      </c>
      <c r="H193" s="75">
        <f t="shared" si="16"/>
        <v>0</v>
      </c>
      <c r="I193" s="75">
        <f t="shared" si="16"/>
        <v>0</v>
      </c>
      <c r="J193" s="75">
        <f t="shared" si="16"/>
        <v>0</v>
      </c>
      <c r="K193" s="75">
        <f t="shared" si="16"/>
        <v>0</v>
      </c>
      <c r="L193" s="75">
        <f t="shared" si="16"/>
        <v>0</v>
      </c>
      <c r="M193" s="75">
        <f t="shared" si="16"/>
        <v>0</v>
      </c>
      <c r="N193" s="75">
        <f t="shared" si="16"/>
        <v>0</v>
      </c>
      <c r="O193" s="75">
        <f t="shared" si="16"/>
        <v>0</v>
      </c>
      <c r="P193" s="75">
        <f t="shared" si="16"/>
        <v>0</v>
      </c>
      <c r="Q193" s="75">
        <f t="shared" si="16"/>
        <v>0</v>
      </c>
      <c r="R193" s="75">
        <f t="shared" si="16"/>
        <v>0</v>
      </c>
      <c r="S193" s="75">
        <f t="shared" si="16"/>
        <v>0</v>
      </c>
      <c r="T193" s="75">
        <f t="shared" si="16"/>
        <v>0</v>
      </c>
      <c r="U193" s="75">
        <f t="shared" si="16"/>
        <v>0</v>
      </c>
      <c r="V193" s="75">
        <f t="shared" si="16"/>
        <v>0</v>
      </c>
      <c r="W193" s="75">
        <f t="shared" si="16"/>
        <v>0</v>
      </c>
      <c r="X193" s="75">
        <f t="shared" si="16"/>
        <v>0</v>
      </c>
      <c r="Y193" s="75">
        <f t="shared" si="16"/>
        <v>0</v>
      </c>
      <c r="Z193" s="75">
        <f t="shared" si="16"/>
        <v>0</v>
      </c>
      <c r="AA193" s="75">
        <f t="shared" si="16"/>
        <v>0</v>
      </c>
      <c r="AB193" s="75">
        <f t="shared" si="16"/>
        <v>0</v>
      </c>
      <c r="AC193" s="75">
        <f t="shared" si="16"/>
        <v>0</v>
      </c>
      <c r="AD193" s="75">
        <f t="shared" si="16"/>
        <v>0</v>
      </c>
      <c r="AE193" s="75">
        <f t="shared" si="16"/>
        <v>0</v>
      </c>
      <c r="AF193" s="75">
        <f t="shared" si="16"/>
        <v>0</v>
      </c>
      <c r="AG193" s="75">
        <f t="shared" si="16"/>
        <v>0</v>
      </c>
      <c r="AH193" s="75">
        <f t="shared" si="16"/>
        <v>0</v>
      </c>
      <c r="AI193" s="75">
        <f t="shared" si="16"/>
        <v>0</v>
      </c>
      <c r="AJ193" s="16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76" t="s">
        <v>89</v>
      </c>
      <c r="C197" s="76" t="s">
        <v>8</v>
      </c>
      <c r="D197" s="76" t="s">
        <v>9</v>
      </c>
      <c r="E197" s="75" t="s">
        <v>167</v>
      </c>
    </row>
    <row r="198" spans="2:36" ht="16" hidden="1" customHeight="1">
      <c r="B198" s="74" t="s">
        <v>88</v>
      </c>
      <c r="C198" s="16"/>
      <c r="D198" s="16"/>
      <c r="E198" s="22">
        <f>D198+C198</f>
        <v>0</v>
      </c>
    </row>
    <row r="199" spans="2:36" ht="16" hidden="1" customHeight="1">
      <c r="B199" s="74">
        <v>1</v>
      </c>
      <c r="C199" s="16"/>
      <c r="D199" s="16"/>
      <c r="E199" s="22">
        <f t="shared" ref="E199:E212" si="17">D199+C199</f>
        <v>0</v>
      </c>
    </row>
    <row r="200" spans="2:36" ht="16" hidden="1" customHeight="1">
      <c r="B200" s="74">
        <v>2</v>
      </c>
      <c r="C200" s="16"/>
      <c r="D200" s="16"/>
      <c r="E200" s="22">
        <f>SUM(C200:D200)</f>
        <v>0</v>
      </c>
    </row>
    <row r="201" spans="2:36" ht="16" hidden="1" customHeight="1">
      <c r="B201" s="74">
        <v>3</v>
      </c>
      <c r="C201" s="16"/>
      <c r="D201" s="16"/>
      <c r="E201" s="22">
        <f t="shared" si="17"/>
        <v>0</v>
      </c>
    </row>
    <row r="202" spans="2:36" ht="16" hidden="1" customHeight="1">
      <c r="B202" s="74">
        <v>4</v>
      </c>
      <c r="C202" s="16"/>
      <c r="D202" s="16"/>
      <c r="E202" s="22">
        <f t="shared" si="17"/>
        <v>0</v>
      </c>
    </row>
    <row r="203" spans="2:36" ht="16" hidden="1" customHeight="1">
      <c r="B203" s="74">
        <v>5</v>
      </c>
      <c r="C203" s="16"/>
      <c r="D203" s="16"/>
      <c r="E203" s="22">
        <f t="shared" si="17"/>
        <v>0</v>
      </c>
    </row>
    <row r="204" spans="2:36" ht="16" hidden="1" customHeight="1">
      <c r="B204" s="74">
        <v>6</v>
      </c>
      <c r="C204" s="16"/>
      <c r="D204" s="16"/>
      <c r="E204" s="22">
        <f t="shared" si="17"/>
        <v>0</v>
      </c>
    </row>
    <row r="205" spans="2:36" ht="16" hidden="1" customHeight="1">
      <c r="B205" s="74">
        <v>7</v>
      </c>
      <c r="C205" s="16"/>
      <c r="D205" s="16"/>
      <c r="E205" s="22">
        <f t="shared" si="17"/>
        <v>0</v>
      </c>
    </row>
    <row r="206" spans="2:36" ht="16" hidden="1" customHeight="1">
      <c r="B206" s="74">
        <v>8</v>
      </c>
      <c r="C206" s="16"/>
      <c r="D206" s="16"/>
      <c r="E206" s="22">
        <f t="shared" si="17"/>
        <v>0</v>
      </c>
    </row>
    <row r="207" spans="2:36" ht="16" hidden="1" customHeight="1">
      <c r="B207" s="74">
        <v>9</v>
      </c>
      <c r="C207" s="16"/>
      <c r="D207" s="16"/>
      <c r="E207" s="22">
        <f t="shared" si="17"/>
        <v>0</v>
      </c>
    </row>
    <row r="208" spans="2:36" ht="16" hidden="1" customHeight="1">
      <c r="B208" s="74">
        <v>10</v>
      </c>
      <c r="C208" s="16"/>
      <c r="D208" s="16"/>
      <c r="E208" s="22">
        <f t="shared" si="17"/>
        <v>0</v>
      </c>
    </row>
    <row r="209" spans="2:10" ht="16" hidden="1" customHeight="1">
      <c r="B209" s="74">
        <v>11</v>
      </c>
      <c r="C209" s="16"/>
      <c r="D209" s="16"/>
      <c r="E209" s="22">
        <f t="shared" si="17"/>
        <v>0</v>
      </c>
    </row>
    <row r="210" spans="2:10">
      <c r="B210" s="74">
        <v>12</v>
      </c>
      <c r="C210" s="16"/>
      <c r="D210" s="16"/>
      <c r="E210" s="22">
        <f t="shared" si="17"/>
        <v>0</v>
      </c>
    </row>
    <row r="211" spans="2:10" ht="16" hidden="1" customHeight="1">
      <c r="B211" s="74" t="s">
        <v>94</v>
      </c>
      <c r="C211" s="16"/>
      <c r="D211" s="16"/>
      <c r="E211" s="22">
        <f t="shared" si="17"/>
        <v>0</v>
      </c>
    </row>
    <row r="212" spans="2:10" ht="16" hidden="1" customHeight="1">
      <c r="B212" s="74" t="s">
        <v>7</v>
      </c>
      <c r="C212" s="75">
        <f>C211+C210+C209+C208+C207+C206+C205+C204+C203+C202+C201+C200+C199+C198</f>
        <v>0</v>
      </c>
      <c r="D212" s="75">
        <f>D211+D210+D209+D208+D207+D206+D205+D204+D203+D202+D201+D200+D199+D198</f>
        <v>0</v>
      </c>
      <c r="E212" s="22">
        <f t="shared" si="17"/>
        <v>0</v>
      </c>
    </row>
    <row r="214" spans="2:10" s="2" customFormat="1">
      <c r="B214" s="13" t="s">
        <v>228</v>
      </c>
    </row>
    <row r="215" spans="2:10" ht="85">
      <c r="B215" s="167" t="s">
        <v>89</v>
      </c>
      <c r="C215" s="21" t="s">
        <v>55</v>
      </c>
      <c r="D215" s="21" t="s">
        <v>56</v>
      </c>
      <c r="E215" s="75" t="s">
        <v>60</v>
      </c>
      <c r="F215" s="75" t="s">
        <v>64</v>
      </c>
      <c r="G215" s="75" t="s">
        <v>63</v>
      </c>
      <c r="H215" s="75" t="s">
        <v>65</v>
      </c>
      <c r="I215" s="75" t="s">
        <v>87</v>
      </c>
      <c r="J215" s="165" t="s">
        <v>167</v>
      </c>
    </row>
    <row r="216" spans="2:10" ht="19">
      <c r="B216" s="168"/>
      <c r="C216" s="28" t="s">
        <v>140</v>
      </c>
      <c r="D216" s="28" t="s">
        <v>141</v>
      </c>
      <c r="E216" s="28" t="s">
        <v>142</v>
      </c>
      <c r="F216" s="28" t="s">
        <v>143</v>
      </c>
      <c r="G216" s="28" t="s">
        <v>144</v>
      </c>
      <c r="H216" s="28" t="s">
        <v>145</v>
      </c>
      <c r="I216" s="28" t="s">
        <v>146</v>
      </c>
      <c r="J216" s="166"/>
    </row>
    <row r="217" spans="2:10" ht="16" hidden="1" customHeight="1">
      <c r="B217" s="74" t="s">
        <v>88</v>
      </c>
      <c r="C217" s="16"/>
      <c r="D217" s="16"/>
      <c r="E217" s="16"/>
      <c r="F217" s="16"/>
      <c r="G217" s="16"/>
      <c r="H217" s="16"/>
      <c r="I217" s="16"/>
      <c r="J217" s="22">
        <f>(SUM(C217:I217))</f>
        <v>0</v>
      </c>
    </row>
    <row r="218" spans="2:10" ht="16" hidden="1" customHeight="1">
      <c r="B218" s="74">
        <v>1</v>
      </c>
      <c r="C218" s="16"/>
      <c r="D218" s="16"/>
      <c r="E218" s="16"/>
      <c r="F218" s="16"/>
      <c r="G218" s="16"/>
      <c r="H218" s="16"/>
      <c r="I218" s="16"/>
      <c r="J218" s="22">
        <f t="shared" ref="J218:J231" si="18">(SUM(C218:I218))</f>
        <v>0</v>
      </c>
    </row>
    <row r="219" spans="2:10" ht="16" hidden="1" customHeight="1">
      <c r="B219" s="74">
        <v>2</v>
      </c>
      <c r="C219" s="16"/>
      <c r="D219" s="16"/>
      <c r="E219" s="16"/>
      <c r="F219" s="16"/>
      <c r="G219" s="16"/>
      <c r="H219" s="16"/>
      <c r="I219" s="16"/>
      <c r="J219" s="22">
        <f>SUM(C219:I219)</f>
        <v>0</v>
      </c>
    </row>
    <row r="220" spans="2:10" ht="16" hidden="1" customHeight="1">
      <c r="B220" s="74">
        <v>3</v>
      </c>
      <c r="C220" s="16"/>
      <c r="D220" s="16"/>
      <c r="E220" s="16"/>
      <c r="F220" s="16"/>
      <c r="G220" s="16"/>
      <c r="H220" s="16"/>
      <c r="I220" s="16"/>
      <c r="J220" s="22">
        <f t="shared" si="18"/>
        <v>0</v>
      </c>
    </row>
    <row r="221" spans="2:10" ht="16" hidden="1" customHeight="1">
      <c r="B221" s="74">
        <v>4</v>
      </c>
      <c r="C221" s="16"/>
      <c r="D221" s="16"/>
      <c r="E221" s="16"/>
      <c r="F221" s="16"/>
      <c r="G221" s="16"/>
      <c r="H221" s="16"/>
      <c r="I221" s="16"/>
      <c r="J221" s="22">
        <f t="shared" si="18"/>
        <v>0</v>
      </c>
    </row>
    <row r="222" spans="2:10" ht="16" hidden="1" customHeight="1">
      <c r="B222" s="74">
        <v>5</v>
      </c>
      <c r="C222" s="16"/>
      <c r="D222" s="16"/>
      <c r="E222" s="16"/>
      <c r="F222" s="16"/>
      <c r="G222" s="16"/>
      <c r="H222" s="16"/>
      <c r="I222" s="16"/>
      <c r="J222" s="22">
        <f t="shared" si="18"/>
        <v>0</v>
      </c>
    </row>
    <row r="223" spans="2:10" ht="16" hidden="1" customHeight="1">
      <c r="B223" s="74">
        <v>6</v>
      </c>
      <c r="C223" s="16"/>
      <c r="D223" s="16"/>
      <c r="E223" s="16"/>
      <c r="F223" s="16"/>
      <c r="G223" s="16"/>
      <c r="H223" s="16"/>
      <c r="I223" s="16"/>
      <c r="J223" s="22">
        <f t="shared" si="18"/>
        <v>0</v>
      </c>
    </row>
    <row r="224" spans="2:10" ht="16" hidden="1" customHeight="1">
      <c r="B224" s="74">
        <v>7</v>
      </c>
      <c r="C224" s="16"/>
      <c r="D224" s="16"/>
      <c r="E224" s="16"/>
      <c r="F224" s="16"/>
      <c r="G224" s="16"/>
      <c r="H224" s="16"/>
      <c r="I224" s="16"/>
      <c r="J224" s="22">
        <f t="shared" si="18"/>
        <v>0</v>
      </c>
    </row>
    <row r="225" spans="2:10" ht="16" hidden="1" customHeight="1">
      <c r="B225" s="74">
        <v>8</v>
      </c>
      <c r="C225" s="16"/>
      <c r="D225" s="16"/>
      <c r="E225" s="16"/>
      <c r="F225" s="16"/>
      <c r="G225" s="16"/>
      <c r="H225" s="16"/>
      <c r="I225" s="16"/>
      <c r="J225" s="22">
        <f t="shared" si="18"/>
        <v>0</v>
      </c>
    </row>
    <row r="226" spans="2:10" ht="16" hidden="1" customHeight="1">
      <c r="B226" s="74">
        <v>9</v>
      </c>
      <c r="C226" s="16"/>
      <c r="D226" s="16"/>
      <c r="E226" s="16"/>
      <c r="F226" s="16"/>
      <c r="G226" s="16"/>
      <c r="H226" s="16"/>
      <c r="I226" s="16"/>
      <c r="J226" s="22">
        <f t="shared" si="18"/>
        <v>0</v>
      </c>
    </row>
    <row r="227" spans="2:10" ht="16" hidden="1" customHeight="1">
      <c r="B227" s="74">
        <v>10</v>
      </c>
      <c r="C227" s="16"/>
      <c r="D227" s="16"/>
      <c r="E227" s="16"/>
      <c r="F227" s="16"/>
      <c r="G227" s="16"/>
      <c r="H227" s="16"/>
      <c r="I227" s="16"/>
      <c r="J227" s="22">
        <f t="shared" si="18"/>
        <v>0</v>
      </c>
    </row>
    <row r="228" spans="2:10" ht="16" hidden="1" customHeight="1">
      <c r="B228" s="74">
        <v>11</v>
      </c>
      <c r="C228" s="16"/>
      <c r="D228" s="16"/>
      <c r="E228" s="16"/>
      <c r="F228" s="16"/>
      <c r="G228" s="16"/>
      <c r="H228" s="16"/>
      <c r="I228" s="16"/>
      <c r="J228" s="22">
        <f t="shared" si="18"/>
        <v>0</v>
      </c>
    </row>
    <row r="229" spans="2:10">
      <c r="B229" s="74">
        <v>12</v>
      </c>
      <c r="C229" s="16"/>
      <c r="D229" s="16"/>
      <c r="E229" s="16"/>
      <c r="F229" s="16"/>
      <c r="G229" s="16"/>
      <c r="H229" s="16"/>
      <c r="I229" s="16"/>
      <c r="J229" s="22">
        <f t="shared" si="18"/>
        <v>0</v>
      </c>
    </row>
    <row r="230" spans="2:10" ht="16" hidden="1" customHeight="1">
      <c r="B230" s="74" t="s">
        <v>94</v>
      </c>
      <c r="C230" s="16"/>
      <c r="D230" s="16"/>
      <c r="E230" s="16"/>
      <c r="F230" s="16"/>
      <c r="G230" s="16"/>
      <c r="H230" s="16"/>
      <c r="I230" s="16"/>
      <c r="J230" s="22">
        <f t="shared" si="18"/>
        <v>0</v>
      </c>
    </row>
    <row r="231" spans="2:10" ht="16" hidden="1" customHeight="1">
      <c r="B231" s="74" t="s">
        <v>7</v>
      </c>
      <c r="C231" s="75">
        <f>C230+C229+C228+C227+C226+C225+C224+C223+C222+C221+C220+C219+C218+C217</f>
        <v>0</v>
      </c>
      <c r="D231" s="75">
        <f t="shared" ref="D231:I231" si="19">D230+D229+D228+D227+D226+D225+D224+D223+D222+D221+D220+D219+D218+D217</f>
        <v>0</v>
      </c>
      <c r="E231" s="75">
        <f t="shared" si="19"/>
        <v>0</v>
      </c>
      <c r="F231" s="75">
        <f t="shared" si="19"/>
        <v>0</v>
      </c>
      <c r="G231" s="75">
        <f t="shared" si="19"/>
        <v>0</v>
      </c>
      <c r="H231" s="75">
        <f t="shared" si="19"/>
        <v>0</v>
      </c>
      <c r="I231" s="75">
        <f t="shared" si="19"/>
        <v>0</v>
      </c>
      <c r="J231" s="22">
        <f t="shared" si="18"/>
        <v>0</v>
      </c>
    </row>
    <row r="233" spans="2:10">
      <c r="B233" s="171" t="s">
        <v>175</v>
      </c>
      <c r="C233" s="172"/>
      <c r="D233" s="39" t="s">
        <v>176</v>
      </c>
    </row>
    <row r="234" spans="2:10">
      <c r="B234" s="26" t="str">
        <f>IF(D233="","",IF(D233="English",'File Directory'!B52,IF(D233="Filipino",'File Directory'!B84,'File Directory'!B116)))</f>
        <v xml:space="preserve">Instruction: </v>
      </c>
      <c r="D234" s="15"/>
    </row>
    <row r="235" spans="2:10">
      <c r="B235" s="15"/>
      <c r="C235" s="27" t="str">
        <f>IF($D$233="","",IF($D$233="English",'File Directory'!C53,IF($D$233="Filipino",'File Directory'!C85,'File Directory'!C117)))</f>
        <v>1. Only 1 answer is required, just select one (1) applicable  combination if more than 1 condition is appropriate.</v>
      </c>
    </row>
    <row r="236" spans="2:10">
      <c r="B236" s="15"/>
      <c r="C236" s="27" t="str">
        <f>IF($D$233="","",IF($D$233="English",'File Directory'!C54,IF($D$233="Filipino",'File Directory'!C86,'File Directory'!C118)))</f>
        <v>2. The total column must be equal with the number of respondents per grade level (validation apply).</v>
      </c>
      <c r="D236" s="14"/>
    </row>
    <row r="237" spans="2:10">
      <c r="B237" s="15"/>
      <c r="C237" s="27" t="str">
        <f>IF($D$233="","",IF($D$233="English",'File Directory'!C55,IF($D$233="Filipino",'File Directory'!C87,'File Directory'!C119)))</f>
        <v>3. Total column per grade level must not exceed to 5000.</v>
      </c>
      <c r="D237" s="14"/>
    </row>
    <row r="238" spans="2:10">
      <c r="C238" s="27"/>
    </row>
    <row r="239" spans="2:10">
      <c r="C239" s="26" t="str">
        <f>IF($D$233="","",IF($D$233="English",'File Directory'!C57,IF($D$233="Filipino",'File Directory'!C89,'File Directory'!C121)))</f>
        <v>*For Prospective Adviser</v>
      </c>
    </row>
    <row r="240" spans="2:10">
      <c r="C240" s="27" t="str">
        <f>IF($D$233="","",IF($D$233="English",'File Directory'!C58,IF($D$233="Filipino",'File Directory'!C90,'File Directory'!C122)))</f>
        <v>1. Review all MLESF for Accuracy/completeness</v>
      </c>
    </row>
    <row r="241" spans="3:3">
      <c r="C241" s="27" t="str">
        <f>IF($D$233="","",IF($D$233="English",'File Directory'!C59,IF($D$233="Filipino",'File Directory'!C91,'File Directory'!C123)))</f>
        <v>2. For question with posisble multiple answers, select applicable combination as listed/grouped in this form</v>
      </c>
    </row>
    <row r="242" spans="3:3">
      <c r="C242" s="27" t="str">
        <f>IF($D$233="","",IF($D$233="English",'File Directory'!C60,IF($D$233="Filipino",'File Directory'!C92,'File Directory'!C124)))</f>
        <v>3. Submit to Grade Level Enrollment Chair (GLEC) if any or to School Enrollment Focal Person (SEFP).</v>
      </c>
    </row>
    <row r="243" spans="3:3">
      <c r="C243" s="27"/>
    </row>
    <row r="244" spans="3:3">
      <c r="C244" s="26" t="str">
        <f>IF($D$233="","",IF($D$233="English",'File Directory'!C62,IF($D$233="Filipino",'File Directory'!C94,'File Directory'!C126)))</f>
        <v>For Grade Level Enrollment Chair (if any)</v>
      </c>
    </row>
    <row r="245" spans="3:3">
      <c r="C245" s="27" t="str">
        <f>IF($D$233="","",IF($D$233="English",'File Directory'!C63,IF($D$233="Filipino",'File Directory'!C95,'File Directory'!C127)))</f>
        <v>1. Review all Summary Matrix submitted by advisers, check for accuracy/completeness</v>
      </c>
    </row>
    <row r="246" spans="3:3">
      <c r="C246" s="27" t="str">
        <f>IF($D$233="","",IF($D$233="English",'File Directory'!C64,IF($D$233="Filipino",'File Directory'!C96,'File Directory'!C128)))</f>
        <v xml:space="preserve">2. Prepare a Summary Matrix with totality for all items/questions of all sections </v>
      </c>
    </row>
    <row r="247" spans="3:3">
      <c r="C247" s="27" t="str">
        <f>IF($D$233="","",IF($D$233="English",'File Directory'!C65,IF($D$233="Filipino",'File Directory'!C97,'File Directory'!C129)))</f>
        <v>3. Submit the Accomplished Summary Matrix (Grade level) to School Enrollment Focal Person (SEFP)</v>
      </c>
    </row>
    <row r="248" spans="3:3">
      <c r="C248" s="27"/>
    </row>
    <row r="249" spans="3:3">
      <c r="C249" s="26" t="str">
        <f>IF($D$233="","",IF($D$233="English",'File Directory'!C67,IF($D$233="Filipino",'File Directory'!C99,'File Directory'!C131)))</f>
        <v>For School Enrollment Focal Person (SEFP)</v>
      </c>
    </row>
    <row r="250" spans="3:3">
      <c r="C250" s="27" t="str">
        <f>IF($D$233="","",IF($D$233="English",'File Directory'!C68,IF($D$233="Filipino",'File Directory'!C100,'File Directory'!C132)))</f>
        <v>1. Review all Grade Level Summary Matrix submitted by GLEC, check for accuracy/completeness</v>
      </c>
    </row>
    <row r="251" spans="3:3">
      <c r="C251" s="27" t="str">
        <f>IF($D$233="","",IF($D$233="English",'File Directory'!C69,IF($D$233="Filipino",'File Directory'!C101,'File Directory'!C133)))</f>
        <v>2. Prepare a Summary Matrix with totality for all items/questions of all Grade Levels</v>
      </c>
    </row>
    <row r="252" spans="3:3">
      <c r="C252" s="27" t="str">
        <f>IF($D$233="","",IF($D$233="English",'File Directory'!C70,IF($D$233="Filipino",'File Directory'!C102,'File Directory'!C134)))</f>
        <v>3. Submit the Accomplished Summary Matrix (School level) to School Head for review and approval and then to LIS System Administrator</v>
      </c>
    </row>
    <row r="253" spans="3:3">
      <c r="C253" s="27"/>
    </row>
    <row r="254" spans="3:3">
      <c r="C254" s="26" t="str">
        <f>IF($D$233="","",IF($D$233="English",'File Directory'!C72,IF($D$233="Filipino",'File Directory'!C104,'File Directory'!C136)))</f>
        <v>For LIS System Administrator</v>
      </c>
    </row>
    <row r="255" spans="3:3">
      <c r="C255" s="27" t="str">
        <f>IF($D$233="","",IF($D$233="English",'File Directory'!C73,IF($D$233="Filipino",'File Directory'!C105,'File Directory'!C137)))</f>
        <v>1. Review the School Level Summary Matrix  validate the correctness of enrollment count vis-a-vis the number of respondents</v>
      </c>
    </row>
    <row r="256" spans="3:3">
      <c r="C256" s="27" t="str">
        <f>IF($D$233="","",IF($D$233="English",'File Directory'!C74,IF($D$233="Filipino",'File Directory'!C106,'File Directory'!C138)))</f>
        <v>2. Login to LIS and click the QC Folder available in the Dashboard</v>
      </c>
    </row>
    <row r="257" spans="3:3">
      <c r="C257" s="27" t="str">
        <f>IF($D$233="","",IF($D$233="English",'File Directory'!C75,IF($D$233="Filipino",'File Directory'!C107,'File Directory'!C139)))</f>
        <v>3. Input total count for each table as appeared in the Summary Matrix.  May use the assigned code as appopriate for easy reference.</v>
      </c>
    </row>
  </sheetData>
  <mergeCells count="20">
    <mergeCell ref="B233:C233"/>
    <mergeCell ref="O158:O159"/>
    <mergeCell ref="B177:B178"/>
    <mergeCell ref="AJ177:AJ178"/>
    <mergeCell ref="B215:B216"/>
    <mergeCell ref="J215:J216"/>
    <mergeCell ref="S82:S83"/>
    <mergeCell ref="B101:B102"/>
    <mergeCell ref="P101:P102"/>
    <mergeCell ref="D3:F3"/>
    <mergeCell ref="B4:C4"/>
    <mergeCell ref="G4:H4"/>
    <mergeCell ref="B5:C5"/>
    <mergeCell ref="E5:I5"/>
    <mergeCell ref="B139:B140"/>
    <mergeCell ref="M139:M140"/>
    <mergeCell ref="B158:B159"/>
    <mergeCell ref="B27:B28"/>
    <mergeCell ref="J27:J28"/>
    <mergeCell ref="B82:B83"/>
  </mergeCells>
  <dataValidations count="1">
    <dataValidation type="list" allowBlank="1" showInputMessage="1" showErrorMessage="1" sqref="D233" xr:uid="{5F1B892C-BBEC-5248-A47C-F9578715A15B}">
      <formula1>"English,Filipino,Cebuano"</formula1>
    </dataValidation>
  </dataValidations>
  <hyperlinks>
    <hyperlink ref="J1" location="'Summary Matrix MLESF (SEFP)'!A1" tooltip="View Summary Matrix MLESF (SEFP)" display="Return to Summary Matrix MLESF (SEFP)" xr:uid="{66D6CF87-0341-514B-85C5-16CC79FEC9AF}"/>
    <hyperlink ref="K1" location="'File Directory'!A1" tooltip="Go Back to File Directory" display="Return to File Directory" xr:uid="{AA8EFC3B-2BEA-7E4F-B5EF-3ACDB55C4F25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A7432-13BF-134D-8801-08901AFA0883}">
  <sheetPr>
    <tabColor theme="8" tint="-0.499984740745262"/>
  </sheetPr>
  <dimension ref="B1:AJ257"/>
  <sheetViews>
    <sheetView workbookViewId="0">
      <selection sqref="A1:XFD1048576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26.3320312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8" t="s">
        <v>180</v>
      </c>
      <c r="J1" s="78" t="s">
        <v>294</v>
      </c>
      <c r="K1" s="77" t="s">
        <v>293</v>
      </c>
    </row>
    <row r="2" spans="2:14" ht="18">
      <c r="B2" s="29" t="s">
        <v>168</v>
      </c>
    </row>
    <row r="3" spans="2:14">
      <c r="B3" s="16" t="s">
        <v>90</v>
      </c>
      <c r="C3" s="19"/>
      <c r="D3" s="175"/>
      <c r="E3" s="176"/>
      <c r="F3" s="177"/>
      <c r="G3" s="16" t="s">
        <v>91</v>
      </c>
      <c r="H3" s="16"/>
      <c r="I3" s="16" t="s">
        <v>177</v>
      </c>
      <c r="J3" s="16"/>
      <c r="K3" s="16" t="s">
        <v>92</v>
      </c>
      <c r="L3" s="16"/>
      <c r="M3" s="16" t="s">
        <v>93</v>
      </c>
      <c r="N3" s="16"/>
    </row>
    <row r="4" spans="2:14" ht="17" thickBot="1">
      <c r="B4" s="178" t="s">
        <v>166</v>
      </c>
      <c r="C4" s="179"/>
      <c r="D4" s="73"/>
      <c r="E4" s="31" t="s">
        <v>148</v>
      </c>
      <c r="F4" s="32"/>
      <c r="G4" s="180" t="s">
        <v>165</v>
      </c>
      <c r="H4" s="181"/>
      <c r="I4" s="33"/>
      <c r="J4" s="8"/>
      <c r="K4" s="8"/>
      <c r="L4" s="8"/>
      <c r="M4" s="8"/>
      <c r="N4" s="8"/>
    </row>
    <row r="5" spans="2:14" ht="16" customHeight="1">
      <c r="B5" s="178" t="s">
        <v>151</v>
      </c>
      <c r="C5" s="179"/>
      <c r="D5" s="30"/>
      <c r="E5" s="182" t="s">
        <v>169</v>
      </c>
      <c r="F5" s="183"/>
      <c r="G5" s="183"/>
      <c r="H5" s="183"/>
      <c r="I5" s="184"/>
      <c r="J5" s="8"/>
      <c r="M5" s="8"/>
      <c r="N5" s="8"/>
    </row>
    <row r="6" spans="2:14" ht="17" customHeight="1" thickBot="1">
      <c r="B6" s="15"/>
      <c r="C6" s="15"/>
      <c r="D6" s="14"/>
      <c r="E6" s="36" t="s">
        <v>170</v>
      </c>
      <c r="F6" s="37"/>
      <c r="G6" s="34" t="s">
        <v>150</v>
      </c>
      <c r="H6" s="34"/>
      <c r="I6" s="38"/>
    </row>
    <row r="7" spans="2:14">
      <c r="B7" s="15"/>
      <c r="C7" s="15"/>
      <c r="D7" s="14"/>
      <c r="E7" s="17"/>
      <c r="F7" s="35"/>
      <c r="G7" s="8"/>
      <c r="H7" s="8"/>
      <c r="I7" s="8"/>
    </row>
    <row r="8" spans="2:14">
      <c r="B8" s="2" t="s">
        <v>295</v>
      </c>
    </row>
    <row r="9" spans="2:14" ht="57" customHeight="1">
      <c r="B9" s="141" t="s">
        <v>89</v>
      </c>
      <c r="C9" s="76" t="s">
        <v>296</v>
      </c>
      <c r="D9" s="76" t="s">
        <v>297</v>
      </c>
      <c r="E9" s="75" t="s">
        <v>167</v>
      </c>
    </row>
    <row r="10" spans="2:14" ht="16" hidden="1" customHeight="1">
      <c r="B10" s="74" t="s">
        <v>88</v>
      </c>
      <c r="C10" s="74"/>
      <c r="D10" s="74"/>
      <c r="E10" s="74"/>
    </row>
    <row r="11" spans="2:14" ht="16" hidden="1" customHeight="1">
      <c r="B11" s="74">
        <v>1</v>
      </c>
      <c r="C11" s="74"/>
      <c r="D11" s="74"/>
      <c r="E11" s="74">
        <f>D11+C11</f>
        <v>0</v>
      </c>
    </row>
    <row r="12" spans="2:14" ht="16" hidden="1" customHeight="1">
      <c r="B12" s="74">
        <v>2</v>
      </c>
      <c r="C12" s="74"/>
      <c r="D12" s="74"/>
      <c r="E12" s="74">
        <f>SUM(C12:D12)</f>
        <v>0</v>
      </c>
    </row>
    <row r="13" spans="2:14" ht="16" hidden="1" customHeight="1">
      <c r="B13" s="74">
        <v>3</v>
      </c>
      <c r="C13" s="74"/>
      <c r="D13" s="74"/>
      <c r="E13" s="74">
        <f t="shared" ref="E13:E24" si="0">D13+C13</f>
        <v>0</v>
      </c>
    </row>
    <row r="14" spans="2:14" ht="16" hidden="1" customHeight="1">
      <c r="B14" s="74">
        <v>4</v>
      </c>
      <c r="C14" s="74"/>
      <c r="D14" s="74"/>
      <c r="E14" s="74">
        <f t="shared" si="0"/>
        <v>0</v>
      </c>
    </row>
    <row r="15" spans="2:14" ht="16" hidden="1" customHeight="1">
      <c r="B15" s="74">
        <v>5</v>
      </c>
      <c r="C15" s="74"/>
      <c r="D15" s="74"/>
      <c r="E15" s="74">
        <f t="shared" si="0"/>
        <v>0</v>
      </c>
    </row>
    <row r="16" spans="2:14" ht="16" hidden="1" customHeight="1">
      <c r="B16" s="74">
        <v>6</v>
      </c>
      <c r="C16" s="74"/>
      <c r="D16" s="74"/>
      <c r="E16" s="74">
        <f t="shared" si="0"/>
        <v>0</v>
      </c>
    </row>
    <row r="17" spans="2:10" ht="16" hidden="1" customHeight="1">
      <c r="B17" s="74">
        <v>7</v>
      </c>
      <c r="C17" s="74"/>
      <c r="D17" s="74"/>
      <c r="E17" s="74">
        <f t="shared" si="0"/>
        <v>0</v>
      </c>
    </row>
    <row r="18" spans="2:10" ht="16" hidden="1" customHeight="1">
      <c r="B18" s="74">
        <v>8</v>
      </c>
      <c r="C18" s="74"/>
      <c r="D18" s="74"/>
      <c r="E18" s="74">
        <f t="shared" si="0"/>
        <v>0</v>
      </c>
    </row>
    <row r="19" spans="2:10" ht="16" hidden="1" customHeight="1">
      <c r="B19" s="74">
        <v>9</v>
      </c>
      <c r="C19" s="74"/>
      <c r="D19" s="74"/>
      <c r="E19" s="74">
        <f t="shared" si="0"/>
        <v>0</v>
      </c>
    </row>
    <row r="20" spans="2:10" ht="16" hidden="1" customHeight="1">
      <c r="B20" s="74">
        <v>10</v>
      </c>
      <c r="C20" s="74"/>
      <c r="D20" s="74"/>
      <c r="E20" s="74">
        <f t="shared" si="0"/>
        <v>0</v>
      </c>
    </row>
    <row r="21" spans="2:10" ht="16" hidden="1" customHeight="1">
      <c r="B21" s="74">
        <v>11</v>
      </c>
      <c r="C21" s="74"/>
      <c r="D21" s="74"/>
      <c r="E21" s="74">
        <f t="shared" si="0"/>
        <v>0</v>
      </c>
    </row>
    <row r="22" spans="2:10">
      <c r="B22" s="74">
        <v>12</v>
      </c>
      <c r="C22" s="74"/>
      <c r="D22" s="74"/>
      <c r="E22" s="74">
        <f t="shared" si="0"/>
        <v>0</v>
      </c>
    </row>
    <row r="23" spans="2:10" ht="16" hidden="1" customHeight="1">
      <c r="B23" s="74" t="s">
        <v>94</v>
      </c>
      <c r="C23" s="74"/>
      <c r="D23" s="74"/>
      <c r="E23" s="74">
        <f t="shared" si="0"/>
        <v>0</v>
      </c>
    </row>
    <row r="24" spans="2:10" ht="16" hidden="1" customHeight="1">
      <c r="B24" s="74" t="s">
        <v>7</v>
      </c>
      <c r="C24" s="75">
        <f>C23+C22+C21+C20+C19+C18+C17+C16+C15+C14+C13+C12+C11+C10</f>
        <v>0</v>
      </c>
      <c r="D24" s="75">
        <f>D23+D22+D21+D20+D19+D18+D17+D16+D15+D14+D13+D12+D11+D10</f>
        <v>0</v>
      </c>
      <c r="E24" s="74">
        <f t="shared" si="0"/>
        <v>0</v>
      </c>
    </row>
    <row r="25" spans="2:10">
      <c r="B25" s="5"/>
    </row>
    <row r="26" spans="2:10">
      <c r="B26" s="72" t="s">
        <v>322</v>
      </c>
    </row>
    <row r="27" spans="2:10" ht="77" customHeight="1">
      <c r="B27" s="173" t="s">
        <v>89</v>
      </c>
      <c r="C27" s="75" t="s">
        <v>0</v>
      </c>
      <c r="D27" s="75" t="s">
        <v>1</v>
      </c>
      <c r="E27" s="75" t="s">
        <v>2</v>
      </c>
      <c r="F27" s="75" t="s">
        <v>3</v>
      </c>
      <c r="G27" s="75" t="s">
        <v>4</v>
      </c>
      <c r="H27" s="75" t="s">
        <v>5</v>
      </c>
      <c r="I27" s="75" t="s">
        <v>6</v>
      </c>
      <c r="J27" s="165" t="s">
        <v>167</v>
      </c>
    </row>
    <row r="28" spans="2:10" ht="17.5" customHeight="1">
      <c r="B28" s="174"/>
      <c r="C28" s="28" t="s">
        <v>113</v>
      </c>
      <c r="D28" s="28" t="s">
        <v>114</v>
      </c>
      <c r="E28" s="28" t="s">
        <v>115</v>
      </c>
      <c r="F28" s="28" t="s">
        <v>116</v>
      </c>
      <c r="G28" s="28" t="s">
        <v>117</v>
      </c>
      <c r="H28" s="28" t="s">
        <v>118</v>
      </c>
      <c r="I28" s="28" t="s">
        <v>119</v>
      </c>
      <c r="J28" s="166"/>
    </row>
    <row r="29" spans="2:10" ht="18" hidden="1" customHeight="1">
      <c r="B29" s="74" t="s">
        <v>88</v>
      </c>
      <c r="C29" s="75"/>
      <c r="D29" s="75"/>
      <c r="E29" s="75"/>
      <c r="F29" s="75"/>
      <c r="G29" s="75"/>
      <c r="H29" s="75"/>
      <c r="I29" s="75"/>
      <c r="J29" s="74">
        <f>I29+H29+G29+F29+E29+D29+C29</f>
        <v>0</v>
      </c>
    </row>
    <row r="30" spans="2:10" ht="18" hidden="1" customHeight="1">
      <c r="B30" s="74">
        <v>1</v>
      </c>
      <c r="C30" s="75"/>
      <c r="D30" s="75"/>
      <c r="E30" s="75"/>
      <c r="F30" s="75"/>
      <c r="G30" s="75"/>
      <c r="H30" s="75"/>
      <c r="I30" s="75"/>
      <c r="J30" s="74">
        <f t="shared" ref="J30:J43" si="1">I30+H30+G30+F30+E30+D30+C30</f>
        <v>0</v>
      </c>
    </row>
    <row r="31" spans="2:10" ht="18" hidden="1" customHeight="1">
      <c r="B31" s="74">
        <v>2</v>
      </c>
      <c r="C31" s="75"/>
      <c r="D31" s="75"/>
      <c r="E31" s="75"/>
      <c r="F31" s="75"/>
      <c r="G31" s="75"/>
      <c r="H31" s="75"/>
      <c r="I31" s="75"/>
      <c r="J31" s="74">
        <f>SUM(C31:I31)</f>
        <v>0</v>
      </c>
    </row>
    <row r="32" spans="2:10" ht="18" hidden="1" customHeight="1">
      <c r="B32" s="74">
        <v>3</v>
      </c>
      <c r="C32" s="75"/>
      <c r="D32" s="75"/>
      <c r="E32" s="75"/>
      <c r="F32" s="75"/>
      <c r="G32" s="75"/>
      <c r="H32" s="75"/>
      <c r="I32" s="75"/>
      <c r="J32" s="74">
        <f t="shared" si="1"/>
        <v>0</v>
      </c>
    </row>
    <row r="33" spans="2:10" ht="18" hidden="1" customHeight="1">
      <c r="B33" s="74">
        <v>4</v>
      </c>
      <c r="C33" s="75"/>
      <c r="D33" s="75"/>
      <c r="E33" s="75"/>
      <c r="F33" s="75"/>
      <c r="G33" s="75"/>
      <c r="H33" s="75"/>
      <c r="I33" s="75"/>
      <c r="J33" s="74">
        <f t="shared" si="1"/>
        <v>0</v>
      </c>
    </row>
    <row r="34" spans="2:10" ht="18" hidden="1" customHeight="1">
      <c r="B34" s="74">
        <v>5</v>
      </c>
      <c r="C34" s="75"/>
      <c r="D34" s="75"/>
      <c r="E34" s="75"/>
      <c r="F34" s="75"/>
      <c r="G34" s="75"/>
      <c r="H34" s="75"/>
      <c r="I34" s="75"/>
      <c r="J34" s="74">
        <f t="shared" si="1"/>
        <v>0</v>
      </c>
    </row>
    <row r="35" spans="2:10" ht="18" hidden="1" customHeight="1">
      <c r="B35" s="74">
        <v>6</v>
      </c>
      <c r="C35" s="75"/>
      <c r="D35" s="75"/>
      <c r="E35" s="75"/>
      <c r="F35" s="75"/>
      <c r="G35" s="75"/>
      <c r="H35" s="75"/>
      <c r="I35" s="75"/>
      <c r="J35" s="74">
        <f t="shared" si="1"/>
        <v>0</v>
      </c>
    </row>
    <row r="36" spans="2:10" ht="18" hidden="1" customHeight="1">
      <c r="B36" s="74">
        <v>7</v>
      </c>
      <c r="C36" s="75"/>
      <c r="D36" s="75"/>
      <c r="E36" s="75"/>
      <c r="F36" s="75"/>
      <c r="G36" s="75"/>
      <c r="H36" s="75"/>
      <c r="I36" s="75"/>
      <c r="J36" s="74">
        <f t="shared" si="1"/>
        <v>0</v>
      </c>
    </row>
    <row r="37" spans="2:10" ht="18" hidden="1" customHeight="1">
      <c r="B37" s="74">
        <v>8</v>
      </c>
      <c r="C37" s="75"/>
      <c r="D37" s="75"/>
      <c r="E37" s="75"/>
      <c r="F37" s="75"/>
      <c r="G37" s="75"/>
      <c r="H37" s="75"/>
      <c r="I37" s="75"/>
      <c r="J37" s="74">
        <f t="shared" si="1"/>
        <v>0</v>
      </c>
    </row>
    <row r="38" spans="2:10" ht="18" hidden="1" customHeight="1">
      <c r="B38" s="74">
        <v>9</v>
      </c>
      <c r="C38" s="75"/>
      <c r="D38" s="75"/>
      <c r="E38" s="75"/>
      <c r="F38" s="75"/>
      <c r="G38" s="75"/>
      <c r="H38" s="75"/>
      <c r="I38" s="75"/>
      <c r="J38" s="74">
        <f t="shared" si="1"/>
        <v>0</v>
      </c>
    </row>
    <row r="39" spans="2:10" ht="18" hidden="1" customHeight="1">
      <c r="B39" s="74">
        <v>10</v>
      </c>
      <c r="C39" s="75"/>
      <c r="D39" s="75"/>
      <c r="E39" s="75"/>
      <c r="F39" s="75"/>
      <c r="G39" s="75"/>
      <c r="H39" s="75"/>
      <c r="I39" s="75"/>
      <c r="J39" s="74">
        <f t="shared" si="1"/>
        <v>0</v>
      </c>
    </row>
    <row r="40" spans="2:10" ht="18" hidden="1" customHeight="1">
      <c r="B40" s="74">
        <v>11</v>
      </c>
      <c r="C40" s="75"/>
      <c r="D40" s="75"/>
      <c r="E40" s="75"/>
      <c r="F40" s="75"/>
      <c r="G40" s="75"/>
      <c r="H40" s="75"/>
      <c r="I40" s="75"/>
      <c r="J40" s="74">
        <f t="shared" si="1"/>
        <v>0</v>
      </c>
    </row>
    <row r="41" spans="2:10" ht="18" customHeight="1">
      <c r="B41" s="74">
        <v>12</v>
      </c>
      <c r="C41" s="75"/>
      <c r="D41" s="75"/>
      <c r="E41" s="75"/>
      <c r="F41" s="75"/>
      <c r="G41" s="75"/>
      <c r="H41" s="75"/>
      <c r="I41" s="75"/>
      <c r="J41" s="74">
        <f t="shared" si="1"/>
        <v>0</v>
      </c>
    </row>
    <row r="42" spans="2:10" ht="18" hidden="1" customHeight="1">
      <c r="B42" s="74" t="s">
        <v>94</v>
      </c>
      <c r="C42" s="75"/>
      <c r="D42" s="75"/>
      <c r="E42" s="75"/>
      <c r="F42" s="75"/>
      <c r="G42" s="75"/>
      <c r="H42" s="75"/>
      <c r="I42" s="75"/>
      <c r="J42" s="74">
        <f t="shared" si="1"/>
        <v>0</v>
      </c>
    </row>
    <row r="43" spans="2:10" ht="18" hidden="1" customHeight="1">
      <c r="B43" s="74" t="s">
        <v>7</v>
      </c>
      <c r="C43" s="75">
        <f>C42+C41+C40+C39+C38+C37+C36+C35+C34+C33+C32+C31+C30+C29</f>
        <v>0</v>
      </c>
      <c r="D43" s="75">
        <f t="shared" ref="D43:I43" si="2">D42+D41+D40+D39+D38+D37+D36+D35+D34+D33+D32+D31+D30+D29</f>
        <v>0</v>
      </c>
      <c r="E43" s="75">
        <f t="shared" si="2"/>
        <v>0</v>
      </c>
      <c r="F43" s="75">
        <f t="shared" si="2"/>
        <v>0</v>
      </c>
      <c r="G43" s="75">
        <f t="shared" si="2"/>
        <v>0</v>
      </c>
      <c r="H43" s="75">
        <f t="shared" si="2"/>
        <v>0</v>
      </c>
      <c r="I43" s="75">
        <f t="shared" si="2"/>
        <v>0</v>
      </c>
      <c r="J43" s="74">
        <f t="shared" si="1"/>
        <v>0</v>
      </c>
    </row>
    <row r="45" spans="2:10">
      <c r="B45" s="2" t="s">
        <v>219</v>
      </c>
    </row>
    <row r="46" spans="2:10" ht="57" customHeight="1">
      <c r="B46" s="141" t="s">
        <v>89</v>
      </c>
      <c r="C46" s="76" t="s">
        <v>8</v>
      </c>
      <c r="D46" s="76" t="s">
        <v>9</v>
      </c>
      <c r="E46" s="75" t="s">
        <v>167</v>
      </c>
    </row>
    <row r="47" spans="2:10" ht="16" hidden="1" customHeight="1">
      <c r="B47" s="74" t="s">
        <v>88</v>
      </c>
      <c r="C47" s="74"/>
      <c r="D47" s="74"/>
      <c r="E47" s="74"/>
    </row>
    <row r="48" spans="2:10" ht="16" hidden="1" customHeight="1">
      <c r="B48" s="74">
        <v>1</v>
      </c>
      <c r="C48" s="74"/>
      <c r="D48" s="74"/>
      <c r="E48" s="74">
        <f>D48+C48</f>
        <v>0</v>
      </c>
    </row>
    <row r="49" spans="2:10" ht="16" hidden="1" customHeight="1">
      <c r="B49" s="74">
        <v>2</v>
      </c>
      <c r="C49" s="74"/>
      <c r="D49" s="74"/>
      <c r="E49" s="74">
        <f>SUM(C49:D49)</f>
        <v>0</v>
      </c>
    </row>
    <row r="50" spans="2:10" ht="16" hidden="1" customHeight="1">
      <c r="B50" s="74">
        <v>3</v>
      </c>
      <c r="C50" s="74"/>
      <c r="D50" s="74"/>
      <c r="E50" s="74">
        <f t="shared" ref="E50:E61" si="3">D50+C50</f>
        <v>0</v>
      </c>
    </row>
    <row r="51" spans="2:10" ht="16" hidden="1" customHeight="1">
      <c r="B51" s="74">
        <v>4</v>
      </c>
      <c r="C51" s="74"/>
      <c r="D51" s="74"/>
      <c r="E51" s="74">
        <f t="shared" si="3"/>
        <v>0</v>
      </c>
    </row>
    <row r="52" spans="2:10" ht="16" hidden="1" customHeight="1">
      <c r="B52" s="74">
        <v>5</v>
      </c>
      <c r="C52" s="74"/>
      <c r="D52" s="74"/>
      <c r="E52" s="74">
        <f t="shared" si="3"/>
        <v>0</v>
      </c>
    </row>
    <row r="53" spans="2:10" ht="16" hidden="1" customHeight="1">
      <c r="B53" s="74">
        <v>6</v>
      </c>
      <c r="C53" s="74"/>
      <c r="D53" s="74"/>
      <c r="E53" s="74">
        <f t="shared" si="3"/>
        <v>0</v>
      </c>
    </row>
    <row r="54" spans="2:10" ht="16" hidden="1" customHeight="1">
      <c r="B54" s="74">
        <v>7</v>
      </c>
      <c r="C54" s="74"/>
      <c r="D54" s="74"/>
      <c r="E54" s="74">
        <f t="shared" si="3"/>
        <v>0</v>
      </c>
    </row>
    <row r="55" spans="2:10" ht="16" hidden="1" customHeight="1">
      <c r="B55" s="74">
        <v>8</v>
      </c>
      <c r="C55" s="74"/>
      <c r="D55" s="74"/>
      <c r="E55" s="74">
        <f t="shared" si="3"/>
        <v>0</v>
      </c>
    </row>
    <row r="56" spans="2:10" ht="16" hidden="1" customHeight="1">
      <c r="B56" s="74">
        <v>9</v>
      </c>
      <c r="C56" s="74"/>
      <c r="D56" s="74"/>
      <c r="E56" s="74">
        <f t="shared" si="3"/>
        <v>0</v>
      </c>
    </row>
    <row r="57" spans="2:10" ht="16" hidden="1" customHeight="1">
      <c r="B57" s="74">
        <v>10</v>
      </c>
      <c r="C57" s="74"/>
      <c r="D57" s="74"/>
      <c r="E57" s="74">
        <f t="shared" si="3"/>
        <v>0</v>
      </c>
    </row>
    <row r="58" spans="2:10" ht="16" hidden="1" customHeight="1">
      <c r="B58" s="74">
        <v>11</v>
      </c>
      <c r="C58" s="74"/>
      <c r="D58" s="74"/>
      <c r="E58" s="74">
        <f t="shared" si="3"/>
        <v>0</v>
      </c>
    </row>
    <row r="59" spans="2:10">
      <c r="B59" s="74">
        <v>12</v>
      </c>
      <c r="C59" s="74"/>
      <c r="D59" s="74"/>
      <c r="E59" s="74">
        <f t="shared" si="3"/>
        <v>0</v>
      </c>
    </row>
    <row r="60" spans="2:10" ht="16" hidden="1" customHeight="1">
      <c r="B60" s="74" t="s">
        <v>94</v>
      </c>
      <c r="C60" s="74"/>
      <c r="D60" s="74"/>
      <c r="E60" s="74">
        <f t="shared" si="3"/>
        <v>0</v>
      </c>
    </row>
    <row r="61" spans="2:10" ht="16" hidden="1" customHeight="1">
      <c r="B61" s="74" t="s">
        <v>7</v>
      </c>
      <c r="C61" s="75">
        <f>C60+C59+C58+C57+C56+C55+C54+C53+C52+C51+C50+C49+C48+C47</f>
        <v>0</v>
      </c>
      <c r="D61" s="75">
        <f>D60+D59+D58+D57+D56+D55+D54+D53+D52+D51+D50+D49+D48+D47</f>
        <v>0</v>
      </c>
      <c r="E61" s="74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41" t="s">
        <v>89</v>
      </c>
      <c r="C64" s="99" t="s">
        <v>298</v>
      </c>
      <c r="D64" s="99" t="s">
        <v>299</v>
      </c>
      <c r="E64" s="99" t="s">
        <v>300</v>
      </c>
      <c r="F64" s="99" t="s">
        <v>301</v>
      </c>
      <c r="G64" s="99" t="s">
        <v>302</v>
      </c>
      <c r="H64" s="99" t="s">
        <v>303</v>
      </c>
      <c r="I64" s="99" t="s">
        <v>343</v>
      </c>
      <c r="J64" s="75" t="s">
        <v>167</v>
      </c>
    </row>
    <row r="65" spans="2:10" ht="16" hidden="1" customHeight="1">
      <c r="B65" s="74" t="s">
        <v>88</v>
      </c>
      <c r="C65" s="16"/>
      <c r="D65" s="16"/>
      <c r="E65" s="16"/>
      <c r="F65" s="16"/>
      <c r="G65" s="16"/>
      <c r="H65" s="16"/>
      <c r="I65" s="16"/>
      <c r="J65" s="74">
        <f>I65+H65+G65+F65+E65+D65+C65</f>
        <v>0</v>
      </c>
    </row>
    <row r="66" spans="2:10" ht="16" hidden="1" customHeight="1">
      <c r="B66" s="74">
        <v>1</v>
      </c>
      <c r="C66" s="16"/>
      <c r="D66" s="16"/>
      <c r="E66" s="16"/>
      <c r="F66" s="16"/>
      <c r="G66" s="16"/>
      <c r="H66" s="16"/>
      <c r="I66" s="16"/>
      <c r="J66" s="74">
        <f t="shared" ref="J66:J79" si="4">I66+H66+G66+F66+E66+D66+C66</f>
        <v>0</v>
      </c>
    </row>
    <row r="67" spans="2:10" ht="16" hidden="1" customHeight="1">
      <c r="B67" s="74">
        <v>2</v>
      </c>
      <c r="C67" s="16"/>
      <c r="D67" s="16"/>
      <c r="E67" s="16"/>
      <c r="F67" s="16"/>
      <c r="G67" s="16"/>
      <c r="H67" s="16"/>
      <c r="I67" s="16"/>
      <c r="J67" s="74">
        <f>SUM(C67:I67)</f>
        <v>0</v>
      </c>
    </row>
    <row r="68" spans="2:10" ht="16" hidden="1" customHeight="1">
      <c r="B68" s="74">
        <v>3</v>
      </c>
      <c r="C68" s="16"/>
      <c r="D68" s="16"/>
      <c r="E68" s="16"/>
      <c r="F68" s="16"/>
      <c r="G68" s="16"/>
      <c r="H68" s="16"/>
      <c r="I68" s="16"/>
      <c r="J68" s="74">
        <f t="shared" si="4"/>
        <v>0</v>
      </c>
    </row>
    <row r="69" spans="2:10" ht="16" hidden="1" customHeight="1">
      <c r="B69" s="74">
        <v>4</v>
      </c>
      <c r="C69" s="16"/>
      <c r="D69" s="16"/>
      <c r="E69" s="16"/>
      <c r="F69" s="16"/>
      <c r="G69" s="16"/>
      <c r="H69" s="16"/>
      <c r="I69" s="16"/>
      <c r="J69" s="74">
        <f t="shared" si="4"/>
        <v>0</v>
      </c>
    </row>
    <row r="70" spans="2:10" ht="16" hidden="1" customHeight="1">
      <c r="B70" s="74">
        <v>5</v>
      </c>
      <c r="C70" s="16"/>
      <c r="D70" s="16"/>
      <c r="E70" s="16"/>
      <c r="F70" s="16"/>
      <c r="G70" s="16"/>
      <c r="H70" s="16"/>
      <c r="I70" s="16"/>
      <c r="J70" s="74">
        <f t="shared" si="4"/>
        <v>0</v>
      </c>
    </row>
    <row r="71" spans="2:10" ht="16" hidden="1" customHeight="1">
      <c r="B71" s="74">
        <v>6</v>
      </c>
      <c r="C71" s="16"/>
      <c r="D71" s="16"/>
      <c r="E71" s="16"/>
      <c r="F71" s="16"/>
      <c r="G71" s="16"/>
      <c r="H71" s="16"/>
      <c r="I71" s="16"/>
      <c r="J71" s="74">
        <f t="shared" si="4"/>
        <v>0</v>
      </c>
    </row>
    <row r="72" spans="2:10" ht="16" hidden="1" customHeight="1">
      <c r="B72" s="74">
        <v>7</v>
      </c>
      <c r="C72" s="16"/>
      <c r="D72" s="16"/>
      <c r="E72" s="16"/>
      <c r="F72" s="16"/>
      <c r="G72" s="16"/>
      <c r="H72" s="16"/>
      <c r="I72" s="16"/>
      <c r="J72" s="74">
        <f t="shared" si="4"/>
        <v>0</v>
      </c>
    </row>
    <row r="73" spans="2:10" ht="16" hidden="1" customHeight="1">
      <c r="B73" s="74">
        <v>8</v>
      </c>
      <c r="C73" s="16"/>
      <c r="D73" s="16"/>
      <c r="E73" s="16"/>
      <c r="F73" s="16"/>
      <c r="G73" s="16"/>
      <c r="H73" s="16"/>
      <c r="I73" s="16"/>
      <c r="J73" s="74">
        <f t="shared" si="4"/>
        <v>0</v>
      </c>
    </row>
    <row r="74" spans="2:10" ht="16" hidden="1" customHeight="1">
      <c r="B74" s="74">
        <v>9</v>
      </c>
      <c r="C74" s="16"/>
      <c r="D74" s="16"/>
      <c r="E74" s="16"/>
      <c r="F74" s="16"/>
      <c r="G74" s="16"/>
      <c r="H74" s="16"/>
      <c r="I74" s="16"/>
      <c r="J74" s="74">
        <f t="shared" si="4"/>
        <v>0</v>
      </c>
    </row>
    <row r="75" spans="2:10" ht="16" hidden="1" customHeight="1">
      <c r="B75" s="74">
        <v>10</v>
      </c>
      <c r="C75" s="16"/>
      <c r="D75" s="16"/>
      <c r="E75" s="16"/>
      <c r="F75" s="16"/>
      <c r="G75" s="16"/>
      <c r="H75" s="16"/>
      <c r="I75" s="16"/>
      <c r="J75" s="74">
        <f t="shared" si="4"/>
        <v>0</v>
      </c>
    </row>
    <row r="76" spans="2:10" ht="16" hidden="1" customHeight="1">
      <c r="B76" s="74">
        <v>11</v>
      </c>
      <c r="C76" s="16"/>
      <c r="D76" s="16"/>
      <c r="E76" s="16"/>
      <c r="F76" s="16"/>
      <c r="G76" s="16"/>
      <c r="H76" s="16"/>
      <c r="I76" s="16"/>
      <c r="J76" s="74">
        <f t="shared" si="4"/>
        <v>0</v>
      </c>
    </row>
    <row r="77" spans="2:10">
      <c r="B77" s="74">
        <v>12</v>
      </c>
      <c r="C77" s="16"/>
      <c r="D77" s="16"/>
      <c r="E77" s="16"/>
      <c r="F77" s="16"/>
      <c r="G77" s="16"/>
      <c r="H77" s="16"/>
      <c r="I77" s="16"/>
      <c r="J77" s="74">
        <f t="shared" si="4"/>
        <v>0</v>
      </c>
    </row>
    <row r="78" spans="2:10" ht="16" hidden="1" customHeight="1">
      <c r="B78" s="74" t="s">
        <v>94</v>
      </c>
      <c r="C78" s="16"/>
      <c r="D78" s="16"/>
      <c r="E78" s="16"/>
      <c r="F78" s="16"/>
      <c r="G78" s="16"/>
      <c r="H78" s="16"/>
      <c r="I78" s="16"/>
      <c r="J78" s="74">
        <f t="shared" si="4"/>
        <v>0</v>
      </c>
    </row>
    <row r="79" spans="2:10" ht="16" hidden="1" customHeight="1">
      <c r="B79" s="74" t="s">
        <v>7</v>
      </c>
      <c r="C79" s="75">
        <f>C78+C77+C76+C75+C74+C73+C72+C71+C70+C69+C68+C67+C66+C65</f>
        <v>0</v>
      </c>
      <c r="D79" s="75">
        <f t="shared" ref="D79:I79" si="5">D78+D77+D76+D75+D74+D73+D72+D71+D70+D69+D68+D67+D66+D65</f>
        <v>0</v>
      </c>
      <c r="E79" s="75">
        <f t="shared" si="5"/>
        <v>0</v>
      </c>
      <c r="F79" s="75">
        <f t="shared" si="5"/>
        <v>0</v>
      </c>
      <c r="G79" s="75">
        <f t="shared" si="5"/>
        <v>0</v>
      </c>
      <c r="H79" s="75">
        <f t="shared" si="5"/>
        <v>0</v>
      </c>
      <c r="I79" s="75">
        <f t="shared" si="5"/>
        <v>0</v>
      </c>
      <c r="J79" s="74">
        <f t="shared" si="4"/>
        <v>0</v>
      </c>
    </row>
    <row r="81" spans="2:19" s="2" customFormat="1">
      <c r="B81" s="2" t="s">
        <v>221</v>
      </c>
    </row>
    <row r="82" spans="2:19" ht="85">
      <c r="B82" s="167" t="s">
        <v>89</v>
      </c>
      <c r="C82" s="75" t="s">
        <v>10</v>
      </c>
      <c r="D82" s="75" t="s">
        <v>11</v>
      </c>
      <c r="E82" s="75" t="s">
        <v>12</v>
      </c>
      <c r="F82" s="75" t="s">
        <v>13</v>
      </c>
      <c r="G82" s="75" t="s">
        <v>16</v>
      </c>
      <c r="H82" s="75" t="s">
        <v>14</v>
      </c>
      <c r="I82" s="75" t="s">
        <v>15</v>
      </c>
      <c r="J82" s="24" t="s">
        <v>17</v>
      </c>
      <c r="K82" s="75" t="s">
        <v>18</v>
      </c>
      <c r="L82" s="75" t="s">
        <v>20</v>
      </c>
      <c r="M82" s="75" t="s">
        <v>19</v>
      </c>
      <c r="N82" s="75" t="s">
        <v>21</v>
      </c>
      <c r="O82" s="75" t="s">
        <v>22</v>
      </c>
      <c r="P82" s="75" t="s">
        <v>23</v>
      </c>
      <c r="Q82" s="75" t="s">
        <v>25</v>
      </c>
      <c r="R82" s="75" t="s">
        <v>24</v>
      </c>
      <c r="S82" s="165" t="s">
        <v>167</v>
      </c>
    </row>
    <row r="83" spans="2:19" ht="17">
      <c r="B83" s="168"/>
      <c r="C83" s="25" t="s">
        <v>95</v>
      </c>
      <c r="D83" s="25" t="s">
        <v>96</v>
      </c>
      <c r="E83" s="25" t="s">
        <v>97</v>
      </c>
      <c r="F83" s="25" t="s">
        <v>98</v>
      </c>
      <c r="G83" s="25" t="s">
        <v>99</v>
      </c>
      <c r="H83" s="25" t="s">
        <v>100</v>
      </c>
      <c r="I83" s="25" t="s">
        <v>101</v>
      </c>
      <c r="J83" s="25" t="s">
        <v>102</v>
      </c>
      <c r="K83" s="25" t="s">
        <v>103</v>
      </c>
      <c r="L83" s="25" t="s">
        <v>104</v>
      </c>
      <c r="M83" s="25" t="s">
        <v>105</v>
      </c>
      <c r="N83" s="25" t="s">
        <v>106</v>
      </c>
      <c r="O83" s="25" t="s">
        <v>107</v>
      </c>
      <c r="P83" s="25" t="s">
        <v>108</v>
      </c>
      <c r="Q83" s="25" t="s">
        <v>109</v>
      </c>
      <c r="R83" s="25" t="s">
        <v>110</v>
      </c>
      <c r="S83" s="166"/>
    </row>
    <row r="84" spans="2:19" ht="16" hidden="1" customHeight="1">
      <c r="B84" s="74" t="s">
        <v>88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>
        <f>SUM(C84:R84)</f>
        <v>0</v>
      </c>
    </row>
    <row r="85" spans="2:19" ht="16" hidden="1" customHeight="1">
      <c r="B85" s="74">
        <v>1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>
        <f>SUM(C85:R85)</f>
        <v>0</v>
      </c>
    </row>
    <row r="86" spans="2:19" ht="16" hidden="1" customHeight="1">
      <c r="B86" s="74">
        <v>2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>
        <f>SUM(C86:R86)</f>
        <v>0</v>
      </c>
    </row>
    <row r="87" spans="2:19" ht="16" hidden="1" customHeight="1">
      <c r="B87" s="74">
        <v>3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>
        <f t="shared" ref="S87:S98" si="6">SUM(C87:R87)</f>
        <v>0</v>
      </c>
    </row>
    <row r="88" spans="2:19" ht="16" hidden="1" customHeight="1">
      <c r="B88" s="74">
        <v>4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>
        <f t="shared" si="6"/>
        <v>0</v>
      </c>
    </row>
    <row r="89" spans="2:19" ht="16" hidden="1" customHeight="1">
      <c r="B89" s="74">
        <v>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>
        <f t="shared" si="6"/>
        <v>0</v>
      </c>
    </row>
    <row r="90" spans="2:19" ht="16" hidden="1" customHeight="1">
      <c r="B90" s="74">
        <v>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>
        <f t="shared" si="6"/>
        <v>0</v>
      </c>
    </row>
    <row r="91" spans="2:19" ht="16" hidden="1" customHeight="1">
      <c r="B91" s="74">
        <v>7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>
        <f t="shared" si="6"/>
        <v>0</v>
      </c>
    </row>
    <row r="92" spans="2:19" ht="16" hidden="1" customHeight="1">
      <c r="B92" s="74">
        <v>8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>
        <f t="shared" si="6"/>
        <v>0</v>
      </c>
    </row>
    <row r="93" spans="2:19" ht="16" hidden="1" customHeight="1">
      <c r="B93" s="74">
        <v>9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>
        <f t="shared" si="6"/>
        <v>0</v>
      </c>
    </row>
    <row r="94" spans="2:19" ht="16" hidden="1" customHeight="1">
      <c r="B94" s="74">
        <v>10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>
        <f t="shared" si="6"/>
        <v>0</v>
      </c>
    </row>
    <row r="95" spans="2:19" ht="16" hidden="1" customHeight="1">
      <c r="B95" s="74">
        <v>11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>
        <f t="shared" si="6"/>
        <v>0</v>
      </c>
    </row>
    <row r="96" spans="2:19">
      <c r="B96" s="74">
        <v>12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>
        <f t="shared" si="6"/>
        <v>0</v>
      </c>
    </row>
    <row r="97" spans="2:19">
      <c r="B97" s="74" t="s">
        <v>94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>
        <f t="shared" si="6"/>
        <v>0</v>
      </c>
    </row>
    <row r="98" spans="2:19">
      <c r="B98" s="74" t="s">
        <v>7</v>
      </c>
      <c r="C98" s="75">
        <f>C97+C96+C95+C94+C93+C92+C91+C90+C89+C88+C87+C86+C85+C84</f>
        <v>0</v>
      </c>
      <c r="D98" s="75">
        <f t="shared" ref="D98:R98" si="7">D97+D96+D95+D94+D93+D92+D91+D90+D89+D88+D87+D86+D85+D84</f>
        <v>0</v>
      </c>
      <c r="E98" s="75">
        <f t="shared" si="7"/>
        <v>0</v>
      </c>
      <c r="F98" s="75">
        <f t="shared" si="7"/>
        <v>0</v>
      </c>
      <c r="G98" s="75">
        <f t="shared" si="7"/>
        <v>0</v>
      </c>
      <c r="H98" s="75">
        <f t="shared" si="7"/>
        <v>0</v>
      </c>
      <c r="I98" s="75">
        <f t="shared" si="7"/>
        <v>0</v>
      </c>
      <c r="J98" s="75">
        <f t="shared" si="7"/>
        <v>0</v>
      </c>
      <c r="K98" s="75">
        <f t="shared" si="7"/>
        <v>0</v>
      </c>
      <c r="L98" s="75">
        <f t="shared" si="7"/>
        <v>0</v>
      </c>
      <c r="M98" s="75">
        <f t="shared" si="7"/>
        <v>0</v>
      </c>
      <c r="N98" s="75">
        <f t="shared" si="7"/>
        <v>0</v>
      </c>
      <c r="O98" s="75">
        <f t="shared" si="7"/>
        <v>0</v>
      </c>
      <c r="P98" s="75">
        <f t="shared" si="7"/>
        <v>0</v>
      </c>
      <c r="Q98" s="75">
        <f t="shared" si="7"/>
        <v>0</v>
      </c>
      <c r="R98" s="75">
        <f t="shared" si="7"/>
        <v>0</v>
      </c>
      <c r="S98" s="16">
        <f t="shared" si="6"/>
        <v>0</v>
      </c>
    </row>
    <row r="100" spans="2:19" s="2" customFormat="1">
      <c r="B100" s="9" t="s">
        <v>222</v>
      </c>
    </row>
    <row r="101" spans="2:19" ht="68" customHeight="1">
      <c r="B101" s="167" t="s">
        <v>89</v>
      </c>
      <c r="C101" s="75" t="s">
        <v>26</v>
      </c>
      <c r="D101" s="75" t="s">
        <v>27</v>
      </c>
      <c r="E101" s="75" t="s">
        <v>28</v>
      </c>
      <c r="F101" s="75" t="s">
        <v>29</v>
      </c>
      <c r="G101" s="75" t="s">
        <v>30</v>
      </c>
      <c r="H101" s="75" t="s">
        <v>31</v>
      </c>
      <c r="I101" s="75" t="s">
        <v>32</v>
      </c>
      <c r="J101" s="75" t="s">
        <v>33</v>
      </c>
      <c r="K101" s="75" t="s">
        <v>34</v>
      </c>
      <c r="L101" s="75" t="s">
        <v>35</v>
      </c>
      <c r="M101" s="75" t="s">
        <v>246</v>
      </c>
      <c r="N101" s="75" t="s">
        <v>247</v>
      </c>
      <c r="O101" s="75" t="s">
        <v>24</v>
      </c>
      <c r="P101" s="165" t="s">
        <v>167</v>
      </c>
    </row>
    <row r="102" spans="2:19" ht="19">
      <c r="B102" s="168"/>
      <c r="C102" s="28" t="s">
        <v>233</v>
      </c>
      <c r="D102" s="28" t="s">
        <v>234</v>
      </c>
      <c r="E102" s="28" t="s">
        <v>235</v>
      </c>
      <c r="F102" s="28" t="s">
        <v>236</v>
      </c>
      <c r="G102" s="28" t="s">
        <v>237</v>
      </c>
      <c r="H102" s="28" t="s">
        <v>238</v>
      </c>
      <c r="I102" s="28" t="s">
        <v>239</v>
      </c>
      <c r="J102" s="28" t="s">
        <v>240</v>
      </c>
      <c r="K102" s="28" t="s">
        <v>241</v>
      </c>
      <c r="L102" s="28" t="s">
        <v>242</v>
      </c>
      <c r="M102" s="28" t="s">
        <v>243</v>
      </c>
      <c r="N102" s="28" t="s">
        <v>244</v>
      </c>
      <c r="O102" s="28" t="s">
        <v>245</v>
      </c>
      <c r="P102" s="166"/>
    </row>
    <row r="103" spans="2:19" ht="16" hidden="1" customHeight="1">
      <c r="B103" s="74" t="s">
        <v>88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16">
        <f>SUM(E103:O103)</f>
        <v>0</v>
      </c>
    </row>
    <row r="104" spans="2:19" ht="16" hidden="1" customHeight="1">
      <c r="B104" s="74">
        <v>1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>
        <f t="shared" ref="N104:N117" si="8">SUM(C104:M104)</f>
        <v>0</v>
      </c>
    </row>
    <row r="105" spans="2:19" ht="16" hidden="1" customHeight="1">
      <c r="B105" s="74">
        <v>2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>
        <f>SUM(C105:O105)</f>
        <v>0</v>
      </c>
    </row>
    <row r="106" spans="2:19" ht="16" hidden="1" customHeight="1">
      <c r="B106" s="74">
        <v>3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>
        <f t="shared" si="8"/>
        <v>0</v>
      </c>
    </row>
    <row r="107" spans="2:19" ht="16" hidden="1" customHeight="1">
      <c r="B107" s="74">
        <v>4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>
        <f t="shared" si="8"/>
        <v>0</v>
      </c>
    </row>
    <row r="108" spans="2:19" ht="16" hidden="1" customHeight="1">
      <c r="B108" s="74">
        <v>5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>
        <f t="shared" si="8"/>
        <v>0</v>
      </c>
    </row>
    <row r="109" spans="2:19" ht="16" hidden="1" customHeight="1">
      <c r="B109" s="74">
        <v>6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>
        <f t="shared" si="8"/>
        <v>0</v>
      </c>
    </row>
    <row r="110" spans="2:19" ht="16" hidden="1" customHeight="1">
      <c r="B110" s="74">
        <v>7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>
        <f t="shared" si="8"/>
        <v>0</v>
      </c>
    </row>
    <row r="111" spans="2:19" ht="16" hidden="1" customHeight="1">
      <c r="B111" s="74">
        <v>8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>
        <f t="shared" si="8"/>
        <v>0</v>
      </c>
    </row>
    <row r="112" spans="2:19" ht="16" hidden="1" customHeight="1">
      <c r="B112" s="74">
        <v>9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>
        <f t="shared" si="8"/>
        <v>0</v>
      </c>
    </row>
    <row r="113" spans="2:16" ht="16" hidden="1" customHeight="1">
      <c r="B113" s="74">
        <v>10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>
        <f t="shared" si="8"/>
        <v>0</v>
      </c>
    </row>
    <row r="114" spans="2:16" ht="16" hidden="1" customHeight="1">
      <c r="B114" s="74">
        <v>11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>
        <f t="shared" si="8"/>
        <v>0</v>
      </c>
    </row>
    <row r="115" spans="2:16">
      <c r="B115" s="74">
        <v>12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>
        <f>SUM(C115:O115)</f>
        <v>0</v>
      </c>
    </row>
    <row r="116" spans="2:16" ht="16" hidden="1" customHeight="1">
      <c r="B116" s="74" t="s">
        <v>94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>
        <f t="shared" si="8"/>
        <v>0</v>
      </c>
    </row>
    <row r="117" spans="2:16" ht="16" hidden="1" customHeight="1">
      <c r="B117" s="74" t="s">
        <v>7</v>
      </c>
      <c r="C117" s="75">
        <f>C116+C115+C114+C113+C112+C111+C110+C109+C108+C107+C106+C105+C104+C103</f>
        <v>0</v>
      </c>
      <c r="D117" s="75">
        <f t="shared" ref="D117:M117" si="9">D116+D115+D114+D113+D112+D111+D110+D109+D108+D107+D106+D105+D104+D103</f>
        <v>0</v>
      </c>
      <c r="E117" s="75">
        <f t="shared" si="9"/>
        <v>0</v>
      </c>
      <c r="F117" s="75">
        <f t="shared" si="9"/>
        <v>0</v>
      </c>
      <c r="G117" s="75">
        <f t="shared" si="9"/>
        <v>0</v>
      </c>
      <c r="H117" s="75">
        <f t="shared" si="9"/>
        <v>0</v>
      </c>
      <c r="I117" s="75">
        <f t="shared" si="9"/>
        <v>0</v>
      </c>
      <c r="J117" s="75">
        <f t="shared" si="9"/>
        <v>0</v>
      </c>
      <c r="K117" s="75">
        <f t="shared" si="9"/>
        <v>0</v>
      </c>
      <c r="L117" s="75">
        <f t="shared" si="9"/>
        <v>0</v>
      </c>
      <c r="M117" s="75">
        <f t="shared" si="9"/>
        <v>0</v>
      </c>
      <c r="N117" s="16">
        <f t="shared" si="8"/>
        <v>0</v>
      </c>
    </row>
    <row r="120" spans="2:16" s="2" customFormat="1">
      <c r="B120" s="10" t="s">
        <v>223</v>
      </c>
    </row>
    <row r="121" spans="2:16" ht="77.5" customHeight="1">
      <c r="B121" s="141" t="s">
        <v>89</v>
      </c>
      <c r="C121" s="76" t="s">
        <v>8</v>
      </c>
      <c r="D121" s="76" t="s">
        <v>9</v>
      </c>
      <c r="E121" s="75" t="s">
        <v>167</v>
      </c>
    </row>
    <row r="122" spans="2:16" ht="16" hidden="1" customHeight="1">
      <c r="B122" s="74" t="s">
        <v>88</v>
      </c>
      <c r="C122" s="74"/>
      <c r="D122" s="74"/>
      <c r="E122" s="74">
        <f>D122+C122</f>
        <v>0</v>
      </c>
    </row>
    <row r="123" spans="2:16" ht="16" hidden="1" customHeight="1">
      <c r="B123" s="74">
        <v>1</v>
      </c>
      <c r="C123" s="74"/>
      <c r="D123" s="74"/>
      <c r="E123" s="74">
        <f t="shared" ref="E123:E136" si="10">D123+C123</f>
        <v>0</v>
      </c>
    </row>
    <row r="124" spans="2:16" ht="16" hidden="1" customHeight="1">
      <c r="B124" s="74">
        <v>2</v>
      </c>
      <c r="C124" s="74"/>
      <c r="D124" s="74"/>
      <c r="E124" s="74">
        <f>SUM(C124:D124)</f>
        <v>0</v>
      </c>
    </row>
    <row r="125" spans="2:16" ht="16" hidden="1" customHeight="1">
      <c r="B125" s="74">
        <v>3</v>
      </c>
      <c r="C125" s="74"/>
      <c r="D125" s="74"/>
      <c r="E125" s="74">
        <f t="shared" si="10"/>
        <v>0</v>
      </c>
    </row>
    <row r="126" spans="2:16" ht="16" hidden="1" customHeight="1">
      <c r="B126" s="74">
        <v>4</v>
      </c>
      <c r="C126" s="74"/>
      <c r="D126" s="74"/>
      <c r="E126" s="74">
        <f t="shared" si="10"/>
        <v>0</v>
      </c>
    </row>
    <row r="127" spans="2:16" ht="16" hidden="1" customHeight="1">
      <c r="B127" s="74">
        <v>5</v>
      </c>
      <c r="C127" s="74"/>
      <c r="D127" s="74"/>
      <c r="E127" s="74">
        <f t="shared" si="10"/>
        <v>0</v>
      </c>
    </row>
    <row r="128" spans="2:16" ht="16" hidden="1" customHeight="1">
      <c r="B128" s="74">
        <v>6</v>
      </c>
      <c r="C128" s="74"/>
      <c r="D128" s="74"/>
      <c r="E128" s="74">
        <f t="shared" si="10"/>
        <v>0</v>
      </c>
    </row>
    <row r="129" spans="2:14" ht="16" hidden="1" customHeight="1">
      <c r="B129" s="74">
        <v>7</v>
      </c>
      <c r="C129" s="74"/>
      <c r="D129" s="74"/>
      <c r="E129" s="74">
        <f t="shared" si="10"/>
        <v>0</v>
      </c>
    </row>
    <row r="130" spans="2:14" ht="16" hidden="1" customHeight="1">
      <c r="B130" s="74">
        <v>8</v>
      </c>
      <c r="C130" s="74"/>
      <c r="D130" s="74"/>
      <c r="E130" s="74">
        <f t="shared" si="10"/>
        <v>0</v>
      </c>
    </row>
    <row r="131" spans="2:14" ht="16" hidden="1" customHeight="1">
      <c r="B131" s="74">
        <v>9</v>
      </c>
      <c r="C131" s="74"/>
      <c r="D131" s="74"/>
      <c r="E131" s="74">
        <f t="shared" si="10"/>
        <v>0</v>
      </c>
    </row>
    <row r="132" spans="2:14" ht="16" hidden="1" customHeight="1">
      <c r="B132" s="74">
        <v>10</v>
      </c>
      <c r="C132" s="74"/>
      <c r="D132" s="74"/>
      <c r="E132" s="74">
        <f t="shared" si="10"/>
        <v>0</v>
      </c>
    </row>
    <row r="133" spans="2:14" ht="16" hidden="1" customHeight="1">
      <c r="B133" s="74">
        <v>11</v>
      </c>
      <c r="C133" s="74"/>
      <c r="D133" s="74"/>
      <c r="E133" s="74">
        <f t="shared" si="10"/>
        <v>0</v>
      </c>
    </row>
    <row r="134" spans="2:14">
      <c r="B134" s="74">
        <v>12</v>
      </c>
      <c r="C134" s="74"/>
      <c r="D134" s="74"/>
      <c r="E134" s="74">
        <f t="shared" si="10"/>
        <v>0</v>
      </c>
    </row>
    <row r="135" spans="2:14" ht="16" hidden="1" customHeight="1">
      <c r="B135" s="74" t="s">
        <v>94</v>
      </c>
      <c r="C135" s="74"/>
      <c r="D135" s="74"/>
      <c r="E135" s="74">
        <f t="shared" si="10"/>
        <v>0</v>
      </c>
    </row>
    <row r="136" spans="2:14" ht="16" hidden="1" customHeight="1">
      <c r="B136" s="74" t="s">
        <v>7</v>
      </c>
      <c r="C136" s="75">
        <f>C135+C134+C133+C132+C131+C130+C129+C128+C127+C126+C125+C124+C123+C122</f>
        <v>0</v>
      </c>
      <c r="D136" s="75">
        <f>D135+D134+D133+D132+D131+D130+D129+D128+D127+D126+D125+D124+D123+D122</f>
        <v>0</v>
      </c>
      <c r="E136" s="74">
        <f t="shared" si="10"/>
        <v>0</v>
      </c>
    </row>
    <row r="138" spans="2:14" s="2" customFormat="1">
      <c r="B138" s="9" t="s">
        <v>224</v>
      </c>
    </row>
    <row r="139" spans="2:14" s="6" customFormat="1" ht="108.5" customHeight="1">
      <c r="B139" s="167" t="s">
        <v>89</v>
      </c>
      <c r="C139" s="75" t="s">
        <v>36</v>
      </c>
      <c r="D139" s="75" t="s">
        <v>37</v>
      </c>
      <c r="E139" s="75" t="s">
        <v>38</v>
      </c>
      <c r="F139" s="75" t="s">
        <v>39</v>
      </c>
      <c r="G139" s="75" t="s">
        <v>40</v>
      </c>
      <c r="H139" s="75" t="s">
        <v>41</v>
      </c>
      <c r="I139" s="75" t="s">
        <v>42</v>
      </c>
      <c r="J139" s="75" t="s">
        <v>43</v>
      </c>
      <c r="K139" s="75" t="s">
        <v>44</v>
      </c>
      <c r="L139" s="75" t="s">
        <v>248</v>
      </c>
      <c r="M139" s="165" t="s">
        <v>167</v>
      </c>
      <c r="N139" s="7"/>
    </row>
    <row r="140" spans="2:14" s="6" customFormat="1" ht="19">
      <c r="B140" s="168"/>
      <c r="C140" s="28" t="s">
        <v>120</v>
      </c>
      <c r="D140" s="28" t="s">
        <v>121</v>
      </c>
      <c r="E140" s="28" t="s">
        <v>122</v>
      </c>
      <c r="F140" s="28" t="s">
        <v>123</v>
      </c>
      <c r="G140" s="28" t="s">
        <v>124</v>
      </c>
      <c r="H140" s="28" t="s">
        <v>125</v>
      </c>
      <c r="I140" s="28" t="s">
        <v>126</v>
      </c>
      <c r="J140" s="28" t="s">
        <v>127</v>
      </c>
      <c r="K140" s="28" t="s">
        <v>128</v>
      </c>
      <c r="L140" s="28" t="s">
        <v>129</v>
      </c>
      <c r="M140" s="166"/>
      <c r="N140" s="7"/>
    </row>
    <row r="141" spans="2:14" ht="16" hidden="1" customHeight="1">
      <c r="B141" s="74" t="s">
        <v>88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>
        <f>SUM(C141:L141)</f>
        <v>0</v>
      </c>
    </row>
    <row r="142" spans="2:14" ht="16" hidden="1" customHeight="1">
      <c r="B142" s="74">
        <v>1</v>
      </c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>
        <f t="shared" ref="M142:M155" si="11">SUM(C142:L142)</f>
        <v>0</v>
      </c>
    </row>
    <row r="143" spans="2:14" ht="16" hidden="1" customHeight="1">
      <c r="B143" s="74">
        <v>2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>
        <f>SUM(C143:L143)</f>
        <v>0</v>
      </c>
    </row>
    <row r="144" spans="2:14" ht="16" hidden="1" customHeight="1">
      <c r="B144" s="74">
        <v>3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>
        <f t="shared" si="11"/>
        <v>0</v>
      </c>
    </row>
    <row r="145" spans="2:15" ht="16" hidden="1" customHeight="1">
      <c r="B145" s="74">
        <v>4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>
        <f t="shared" si="11"/>
        <v>0</v>
      </c>
    </row>
    <row r="146" spans="2:15" ht="16" hidden="1" customHeight="1">
      <c r="B146" s="74">
        <v>5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>
        <f t="shared" si="11"/>
        <v>0</v>
      </c>
    </row>
    <row r="147" spans="2:15" ht="16" hidden="1" customHeight="1">
      <c r="B147" s="74">
        <v>6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>
        <f t="shared" si="11"/>
        <v>0</v>
      </c>
    </row>
    <row r="148" spans="2:15" ht="16" hidden="1" customHeight="1">
      <c r="B148" s="74">
        <v>7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>
        <f t="shared" si="11"/>
        <v>0</v>
      </c>
    </row>
    <row r="149" spans="2:15" ht="16" hidden="1" customHeight="1">
      <c r="B149" s="74">
        <v>8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>
        <f t="shared" si="11"/>
        <v>0</v>
      </c>
    </row>
    <row r="150" spans="2:15" ht="16" hidden="1" customHeight="1">
      <c r="B150" s="74">
        <v>9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>
        <f t="shared" si="11"/>
        <v>0</v>
      </c>
    </row>
    <row r="151" spans="2:15" ht="16" hidden="1" customHeight="1">
      <c r="B151" s="74">
        <v>10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>
        <f t="shared" si="11"/>
        <v>0</v>
      </c>
    </row>
    <row r="152" spans="2:15" ht="16" hidden="1" customHeight="1">
      <c r="B152" s="74">
        <v>11</v>
      </c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>
        <f t="shared" si="11"/>
        <v>0</v>
      </c>
    </row>
    <row r="153" spans="2:15">
      <c r="B153" s="74">
        <v>12</v>
      </c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>
        <f>SUM(C153:L153)</f>
        <v>0</v>
      </c>
    </row>
    <row r="154" spans="2:15" ht="16" hidden="1" customHeight="1">
      <c r="B154" s="74" t="s">
        <v>94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>
        <f t="shared" si="11"/>
        <v>0</v>
      </c>
    </row>
    <row r="155" spans="2:15" s="2" customFormat="1" ht="16" hidden="1" customHeight="1">
      <c r="B155" s="74" t="s">
        <v>7</v>
      </c>
      <c r="C155" s="75">
        <f>C154+C153+C152+C151+C150+C149+C148+C147+C146+C145+C144+C143+C142+C141</f>
        <v>0</v>
      </c>
      <c r="D155" s="75">
        <f t="shared" ref="D155:L155" si="12">D154+D153+D152+D151+D150+D149+D148+D147+D146+D145+D144+D143+D142+D141</f>
        <v>0</v>
      </c>
      <c r="E155" s="75">
        <f t="shared" si="12"/>
        <v>0</v>
      </c>
      <c r="F155" s="75">
        <f t="shared" si="12"/>
        <v>0</v>
      </c>
      <c r="G155" s="75">
        <f t="shared" si="12"/>
        <v>0</v>
      </c>
      <c r="H155" s="75">
        <f t="shared" si="12"/>
        <v>0</v>
      </c>
      <c r="I155" s="75">
        <f t="shared" si="12"/>
        <v>0</v>
      </c>
      <c r="J155" s="75">
        <f t="shared" si="12"/>
        <v>0</v>
      </c>
      <c r="K155" s="75">
        <f t="shared" si="12"/>
        <v>0</v>
      </c>
      <c r="L155" s="75">
        <f t="shared" si="12"/>
        <v>0</v>
      </c>
      <c r="M155" s="16">
        <f t="shared" si="11"/>
        <v>0</v>
      </c>
    </row>
    <row r="156" spans="2:15" s="2" customFormat="1">
      <c r="B156" s="17"/>
      <c r="C156" s="12"/>
      <c r="D156" s="12"/>
      <c r="E156" s="20"/>
    </row>
    <row r="157" spans="2:15" s="2" customFormat="1">
      <c r="B157" s="9" t="s">
        <v>225</v>
      </c>
      <c r="C157" s="12"/>
      <c r="D157" s="12"/>
      <c r="E157" s="20"/>
    </row>
    <row r="158" spans="2:15" ht="57" customHeight="1">
      <c r="B158" s="167" t="s">
        <v>89</v>
      </c>
      <c r="C158" s="75" t="s">
        <v>45</v>
      </c>
      <c r="D158" s="75" t="s">
        <v>46</v>
      </c>
      <c r="E158" s="75" t="s">
        <v>47</v>
      </c>
      <c r="F158" s="75" t="s">
        <v>50</v>
      </c>
      <c r="G158" s="23" t="s">
        <v>26</v>
      </c>
      <c r="H158" s="23" t="s">
        <v>51</v>
      </c>
      <c r="I158" s="23" t="s">
        <v>52</v>
      </c>
      <c r="J158" s="23" t="s">
        <v>53</v>
      </c>
      <c r="K158" s="23" t="s">
        <v>54</v>
      </c>
      <c r="L158" s="23" t="s">
        <v>250</v>
      </c>
      <c r="M158" s="23" t="s">
        <v>251</v>
      </c>
      <c r="N158" s="23" t="s">
        <v>229</v>
      </c>
      <c r="O158" s="165" t="s">
        <v>167</v>
      </c>
    </row>
    <row r="159" spans="2:15" ht="16" customHeight="1">
      <c r="B159" s="168"/>
      <c r="C159" s="28" t="s">
        <v>130</v>
      </c>
      <c r="D159" s="28" t="s">
        <v>131</v>
      </c>
      <c r="E159" s="28" t="s">
        <v>132</v>
      </c>
      <c r="F159" s="28" t="s">
        <v>133</v>
      </c>
      <c r="G159" s="28" t="s">
        <v>134</v>
      </c>
      <c r="H159" s="28" t="s">
        <v>135</v>
      </c>
      <c r="I159" s="28" t="s">
        <v>136</v>
      </c>
      <c r="J159" s="28" t="s">
        <v>137</v>
      </c>
      <c r="K159" s="28" t="s">
        <v>138</v>
      </c>
      <c r="L159" s="28" t="s">
        <v>139</v>
      </c>
      <c r="M159" s="28" t="s">
        <v>227</v>
      </c>
      <c r="N159" s="28" t="s">
        <v>249</v>
      </c>
      <c r="O159" s="166"/>
    </row>
    <row r="160" spans="2:15" ht="16" hidden="1" customHeight="1">
      <c r="B160" s="74" t="s">
        <v>88</v>
      </c>
      <c r="C160" s="75"/>
      <c r="D160" s="75"/>
      <c r="E160" s="75"/>
      <c r="F160" s="74"/>
      <c r="G160" s="74"/>
      <c r="H160" s="74"/>
      <c r="I160" s="74"/>
      <c r="J160" s="74"/>
      <c r="K160" s="74"/>
      <c r="L160" s="74"/>
      <c r="M160" s="74"/>
      <c r="N160" s="74"/>
      <c r="O160" s="74">
        <f>SUM(E160:N160)</f>
        <v>0</v>
      </c>
    </row>
    <row r="161" spans="2:15" ht="16" hidden="1" customHeight="1">
      <c r="B161" s="74">
        <v>1</v>
      </c>
      <c r="C161" s="75"/>
      <c r="D161" s="75"/>
      <c r="E161" s="75"/>
      <c r="F161" s="74"/>
      <c r="G161" s="74"/>
      <c r="H161" s="74"/>
      <c r="I161" s="74"/>
      <c r="J161" s="74"/>
      <c r="K161" s="74"/>
      <c r="L161" s="74"/>
      <c r="M161" s="74"/>
      <c r="N161" s="74">
        <f t="shared" ref="N161:N174" si="13">SUM(D161:M161)</f>
        <v>0</v>
      </c>
    </row>
    <row r="162" spans="2:15" ht="16" hidden="1" customHeight="1">
      <c r="B162" s="74">
        <v>2</v>
      </c>
      <c r="C162" s="75"/>
      <c r="D162" s="75"/>
      <c r="E162" s="75"/>
      <c r="F162" s="74"/>
      <c r="G162" s="74"/>
      <c r="H162" s="74"/>
      <c r="I162" s="74"/>
      <c r="J162" s="74"/>
      <c r="K162" s="74"/>
      <c r="L162" s="74"/>
      <c r="M162" s="74"/>
      <c r="N162" s="74"/>
      <c r="O162" s="74">
        <f>SUM(C162:N162)</f>
        <v>0</v>
      </c>
    </row>
    <row r="163" spans="2:15" ht="16" hidden="1" customHeight="1">
      <c r="B163" s="74">
        <v>3</v>
      </c>
      <c r="C163" s="75"/>
      <c r="D163" s="75"/>
      <c r="E163" s="75"/>
      <c r="F163" s="74"/>
      <c r="G163" s="74"/>
      <c r="H163" s="74"/>
      <c r="I163" s="74"/>
      <c r="J163" s="74"/>
      <c r="K163" s="74"/>
      <c r="L163" s="74"/>
      <c r="M163" s="74"/>
      <c r="N163" s="74">
        <f t="shared" si="13"/>
        <v>0</v>
      </c>
    </row>
    <row r="164" spans="2:15" ht="16" hidden="1" customHeight="1">
      <c r="B164" s="74">
        <v>4</v>
      </c>
      <c r="C164" s="75"/>
      <c r="D164" s="75"/>
      <c r="E164" s="75"/>
      <c r="F164" s="74"/>
      <c r="G164" s="74"/>
      <c r="H164" s="74"/>
      <c r="I164" s="74"/>
      <c r="J164" s="74"/>
      <c r="K164" s="74"/>
      <c r="L164" s="74"/>
      <c r="M164" s="74"/>
      <c r="N164" s="74">
        <f t="shared" si="13"/>
        <v>0</v>
      </c>
    </row>
    <row r="165" spans="2:15" ht="16" hidden="1" customHeight="1">
      <c r="B165" s="74">
        <v>5</v>
      </c>
      <c r="C165" s="75"/>
      <c r="D165" s="75"/>
      <c r="E165" s="75"/>
      <c r="F165" s="74"/>
      <c r="G165" s="74"/>
      <c r="H165" s="74"/>
      <c r="I165" s="74"/>
      <c r="J165" s="74"/>
      <c r="K165" s="74"/>
      <c r="L165" s="74"/>
      <c r="M165" s="74"/>
      <c r="N165" s="74">
        <f t="shared" si="13"/>
        <v>0</v>
      </c>
    </row>
    <row r="166" spans="2:15" ht="16" hidden="1" customHeight="1">
      <c r="B166" s="74">
        <v>6</v>
      </c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>
        <f t="shared" si="13"/>
        <v>0</v>
      </c>
    </row>
    <row r="167" spans="2:15" ht="16" hidden="1" customHeight="1">
      <c r="B167" s="74">
        <v>7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>
        <f t="shared" si="13"/>
        <v>0</v>
      </c>
    </row>
    <row r="168" spans="2:15" ht="16" hidden="1" customHeight="1">
      <c r="B168" s="74">
        <v>8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>
        <f t="shared" si="13"/>
        <v>0</v>
      </c>
    </row>
    <row r="169" spans="2:15" ht="16" hidden="1" customHeight="1">
      <c r="B169" s="74">
        <v>9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>
        <f t="shared" si="13"/>
        <v>0</v>
      </c>
    </row>
    <row r="170" spans="2:15" ht="16" hidden="1" customHeight="1">
      <c r="B170" s="74">
        <v>10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>
        <f t="shared" si="13"/>
        <v>0</v>
      </c>
    </row>
    <row r="171" spans="2:15" ht="16" hidden="1" customHeight="1">
      <c r="B171" s="74">
        <v>11</v>
      </c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>
        <f t="shared" si="13"/>
        <v>0</v>
      </c>
    </row>
    <row r="172" spans="2:15">
      <c r="B172" s="74">
        <v>12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>
        <f>SUM(C172:N172)</f>
        <v>0</v>
      </c>
    </row>
    <row r="173" spans="2:15" ht="16" hidden="1" customHeight="1">
      <c r="B173" s="74" t="s">
        <v>94</v>
      </c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>
        <f t="shared" si="13"/>
        <v>0</v>
      </c>
    </row>
    <row r="174" spans="2:15" ht="16" hidden="1" customHeight="1">
      <c r="B174" s="74" t="s">
        <v>7</v>
      </c>
      <c r="C174" s="75">
        <f>SUM(C160:C173)</f>
        <v>0</v>
      </c>
      <c r="D174" s="75">
        <f t="shared" ref="D174:M174" si="14">SUM(D160:D173)</f>
        <v>0</v>
      </c>
      <c r="E174" s="75">
        <f t="shared" si="14"/>
        <v>0</v>
      </c>
      <c r="F174" s="75">
        <f t="shared" si="14"/>
        <v>0</v>
      </c>
      <c r="G174" s="75">
        <f t="shared" si="14"/>
        <v>0</v>
      </c>
      <c r="H174" s="75">
        <f t="shared" si="14"/>
        <v>0</v>
      </c>
      <c r="I174" s="75">
        <f t="shared" si="14"/>
        <v>0</v>
      </c>
      <c r="J174" s="75">
        <f t="shared" si="14"/>
        <v>0</v>
      </c>
      <c r="K174" s="75">
        <f t="shared" si="14"/>
        <v>0</v>
      </c>
      <c r="L174" s="75">
        <f t="shared" si="14"/>
        <v>0</v>
      </c>
      <c r="M174" s="75">
        <f t="shared" si="14"/>
        <v>0</v>
      </c>
      <c r="N174" s="74">
        <f t="shared" si="13"/>
        <v>0</v>
      </c>
    </row>
    <row r="176" spans="2:15" s="2" customFormat="1" ht="14.5" customHeight="1">
      <c r="B176" s="47" t="s">
        <v>226</v>
      </c>
      <c r="C176" s="11"/>
      <c r="D176" s="11"/>
      <c r="E176" s="11"/>
      <c r="F176" s="11"/>
      <c r="G176" s="11"/>
      <c r="H176" s="11"/>
    </row>
    <row r="177" spans="2:36" ht="240.5" customHeight="1">
      <c r="B177" s="167" t="s">
        <v>89</v>
      </c>
      <c r="C177" s="75" t="s">
        <v>57</v>
      </c>
      <c r="D177" s="75" t="s">
        <v>252</v>
      </c>
      <c r="E177" s="75" t="s">
        <v>58</v>
      </c>
      <c r="F177" s="75" t="s">
        <v>59</v>
      </c>
      <c r="G177" s="75" t="s">
        <v>61</v>
      </c>
      <c r="H177" s="75" t="s">
        <v>62</v>
      </c>
      <c r="I177" s="75" t="s">
        <v>66</v>
      </c>
      <c r="J177" s="75" t="s">
        <v>67</v>
      </c>
      <c r="K177" s="75" t="s">
        <v>68</v>
      </c>
      <c r="L177" s="75" t="s">
        <v>69</v>
      </c>
      <c r="M177" s="75" t="s">
        <v>70</v>
      </c>
      <c r="N177" s="75" t="s">
        <v>71</v>
      </c>
      <c r="O177" s="75" t="s">
        <v>72</v>
      </c>
      <c r="P177" s="75" t="s">
        <v>73</v>
      </c>
      <c r="Q177" s="75" t="s">
        <v>74</v>
      </c>
      <c r="R177" s="75" t="s">
        <v>253</v>
      </c>
      <c r="S177" s="75" t="s">
        <v>254</v>
      </c>
      <c r="T177" s="75" t="s">
        <v>255</v>
      </c>
      <c r="U177" s="75" t="s">
        <v>75</v>
      </c>
      <c r="V177" s="75" t="s">
        <v>76</v>
      </c>
      <c r="W177" s="75" t="s">
        <v>77</v>
      </c>
      <c r="X177" s="75" t="s">
        <v>256</v>
      </c>
      <c r="Y177" s="75" t="s">
        <v>78</v>
      </c>
      <c r="Z177" s="75" t="s">
        <v>80</v>
      </c>
      <c r="AA177" s="75" t="s">
        <v>83</v>
      </c>
      <c r="AB177" s="75" t="s">
        <v>84</v>
      </c>
      <c r="AC177" s="75" t="s">
        <v>79</v>
      </c>
      <c r="AD177" s="75" t="s">
        <v>81</v>
      </c>
      <c r="AE177" s="75" t="s">
        <v>257</v>
      </c>
      <c r="AF177" s="75" t="s">
        <v>82</v>
      </c>
      <c r="AG177" s="75" t="s">
        <v>85</v>
      </c>
      <c r="AH177" s="75" t="s">
        <v>258</v>
      </c>
      <c r="AI177" s="75" t="s">
        <v>259</v>
      </c>
      <c r="AJ177" s="165" t="s">
        <v>167</v>
      </c>
    </row>
    <row r="178" spans="2:36" ht="16.5" customHeight="1">
      <c r="B178" s="168"/>
      <c r="C178" s="28" t="s">
        <v>260</v>
      </c>
      <c r="D178" s="28" t="s">
        <v>261</v>
      </c>
      <c r="E178" s="28" t="s">
        <v>262</v>
      </c>
      <c r="F178" s="28" t="s">
        <v>263</v>
      </c>
      <c r="G178" s="28" t="s">
        <v>264</v>
      </c>
      <c r="H178" s="28" t="s">
        <v>265</v>
      </c>
      <c r="I178" s="28" t="s">
        <v>266</v>
      </c>
      <c r="J178" s="28" t="s">
        <v>267</v>
      </c>
      <c r="K178" s="28" t="s">
        <v>268</v>
      </c>
      <c r="L178" s="28" t="s">
        <v>269</v>
      </c>
      <c r="M178" s="28" t="s">
        <v>270</v>
      </c>
      <c r="N178" s="28" t="s">
        <v>271</v>
      </c>
      <c r="O178" s="28" t="s">
        <v>272</v>
      </c>
      <c r="P178" s="28" t="s">
        <v>273</v>
      </c>
      <c r="Q178" s="28" t="s">
        <v>274</v>
      </c>
      <c r="R178" s="28" t="s">
        <v>275</v>
      </c>
      <c r="S178" s="28" t="s">
        <v>276</v>
      </c>
      <c r="T178" s="28" t="s">
        <v>277</v>
      </c>
      <c r="U178" s="28" t="s">
        <v>278</v>
      </c>
      <c r="V178" s="28" t="s">
        <v>279</v>
      </c>
      <c r="W178" s="28" t="s">
        <v>280</v>
      </c>
      <c r="X178" s="28" t="s">
        <v>281</v>
      </c>
      <c r="Y178" s="28" t="s">
        <v>282</v>
      </c>
      <c r="Z178" s="28" t="s">
        <v>283</v>
      </c>
      <c r="AA178" s="28" t="s">
        <v>284</v>
      </c>
      <c r="AB178" s="28" t="s">
        <v>285</v>
      </c>
      <c r="AC178" s="28" t="s">
        <v>286</v>
      </c>
      <c r="AD178" s="28" t="s">
        <v>287</v>
      </c>
      <c r="AE178" s="28" t="s">
        <v>288</v>
      </c>
      <c r="AF178" s="28" t="s">
        <v>289</v>
      </c>
      <c r="AG178" s="28" t="s">
        <v>290</v>
      </c>
      <c r="AH178" s="28" t="s">
        <v>291</v>
      </c>
      <c r="AI178" s="28" t="s">
        <v>292</v>
      </c>
      <c r="AJ178" s="166"/>
    </row>
    <row r="179" spans="2:36" ht="16" hidden="1" customHeight="1">
      <c r="B179" s="74" t="s">
        <v>88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>
        <f>(SUM(C179:AI179))</f>
        <v>0</v>
      </c>
    </row>
    <row r="180" spans="2:36" ht="16" hidden="1" customHeight="1">
      <c r="B180" s="74">
        <v>1</v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>
        <f t="shared" ref="AJ180:AJ193" si="15">(SUM(C180:AI180))</f>
        <v>0</v>
      </c>
    </row>
    <row r="181" spans="2:36" ht="16" hidden="1" customHeight="1">
      <c r="B181" s="74">
        <v>2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>
        <f>SUM(C181:AI181)</f>
        <v>0</v>
      </c>
    </row>
    <row r="182" spans="2:36" ht="16" hidden="1" customHeight="1">
      <c r="B182" s="74">
        <v>3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>
        <f t="shared" si="15"/>
        <v>0</v>
      </c>
    </row>
    <row r="183" spans="2:36" ht="16" hidden="1" customHeight="1">
      <c r="B183" s="74">
        <v>4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>
        <f t="shared" si="15"/>
        <v>0</v>
      </c>
    </row>
    <row r="184" spans="2:36" ht="16" hidden="1" customHeight="1">
      <c r="B184" s="74">
        <v>5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>
        <f t="shared" si="15"/>
        <v>0</v>
      </c>
    </row>
    <row r="185" spans="2:36" ht="16" hidden="1" customHeight="1">
      <c r="B185" s="74">
        <v>6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>
        <f t="shared" si="15"/>
        <v>0</v>
      </c>
    </row>
    <row r="186" spans="2:36" ht="16" hidden="1" customHeight="1">
      <c r="B186" s="74">
        <v>7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>
        <f t="shared" si="15"/>
        <v>0</v>
      </c>
    </row>
    <row r="187" spans="2:36" ht="16" hidden="1" customHeight="1">
      <c r="B187" s="74">
        <v>8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>
        <f t="shared" si="15"/>
        <v>0</v>
      </c>
    </row>
    <row r="188" spans="2:36" ht="16" hidden="1" customHeight="1">
      <c r="B188" s="74">
        <v>9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>
        <f t="shared" si="15"/>
        <v>0</v>
      </c>
    </row>
    <row r="189" spans="2:36" ht="16" hidden="1" customHeight="1">
      <c r="B189" s="74">
        <v>10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>
        <f t="shared" si="15"/>
        <v>0</v>
      </c>
    </row>
    <row r="190" spans="2:36" ht="16" hidden="1" customHeight="1">
      <c r="B190" s="74">
        <v>11</v>
      </c>
      <c r="C190" s="22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>
        <f t="shared" si="15"/>
        <v>0</v>
      </c>
    </row>
    <row r="191" spans="2:36">
      <c r="B191" s="74">
        <v>12</v>
      </c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>
        <f t="shared" si="15"/>
        <v>0</v>
      </c>
    </row>
    <row r="192" spans="2:36" ht="16" hidden="1" customHeight="1">
      <c r="B192" s="74" t="s">
        <v>94</v>
      </c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>
        <f t="shared" si="15"/>
        <v>0</v>
      </c>
    </row>
    <row r="193" spans="2:36" ht="16" hidden="1" customHeight="1">
      <c r="B193" s="74" t="s">
        <v>7</v>
      </c>
      <c r="C193" s="75">
        <f>C192+C191+C190+C189+C188+C187+C186+C185+C184+C183+C182+C181+C180+C179</f>
        <v>0</v>
      </c>
      <c r="D193" s="75">
        <f t="shared" ref="D193:AI193" si="16">D192+D191+D190+D189+D188+D187+D186+D185+D184+D183+D182+D181+D180+D179</f>
        <v>0</v>
      </c>
      <c r="E193" s="75">
        <f t="shared" si="16"/>
        <v>0</v>
      </c>
      <c r="F193" s="75">
        <f t="shared" si="16"/>
        <v>0</v>
      </c>
      <c r="G193" s="75">
        <f t="shared" si="16"/>
        <v>0</v>
      </c>
      <c r="H193" s="75">
        <f t="shared" si="16"/>
        <v>0</v>
      </c>
      <c r="I193" s="75">
        <f t="shared" si="16"/>
        <v>0</v>
      </c>
      <c r="J193" s="75">
        <f t="shared" si="16"/>
        <v>0</v>
      </c>
      <c r="K193" s="75">
        <f t="shared" si="16"/>
        <v>0</v>
      </c>
      <c r="L193" s="75">
        <f t="shared" si="16"/>
        <v>0</v>
      </c>
      <c r="M193" s="75">
        <f t="shared" si="16"/>
        <v>0</v>
      </c>
      <c r="N193" s="75">
        <f t="shared" si="16"/>
        <v>0</v>
      </c>
      <c r="O193" s="75">
        <f t="shared" si="16"/>
        <v>0</v>
      </c>
      <c r="P193" s="75">
        <f t="shared" si="16"/>
        <v>0</v>
      </c>
      <c r="Q193" s="75">
        <f t="shared" si="16"/>
        <v>0</v>
      </c>
      <c r="R193" s="75">
        <f t="shared" si="16"/>
        <v>0</v>
      </c>
      <c r="S193" s="75">
        <f t="shared" si="16"/>
        <v>0</v>
      </c>
      <c r="T193" s="75">
        <f t="shared" si="16"/>
        <v>0</v>
      </c>
      <c r="U193" s="75">
        <f t="shared" si="16"/>
        <v>0</v>
      </c>
      <c r="V193" s="75">
        <f t="shared" si="16"/>
        <v>0</v>
      </c>
      <c r="W193" s="75">
        <f t="shared" si="16"/>
        <v>0</v>
      </c>
      <c r="X193" s="75">
        <f t="shared" si="16"/>
        <v>0</v>
      </c>
      <c r="Y193" s="75">
        <f t="shared" si="16"/>
        <v>0</v>
      </c>
      <c r="Z193" s="75">
        <f t="shared" si="16"/>
        <v>0</v>
      </c>
      <c r="AA193" s="75">
        <f t="shared" si="16"/>
        <v>0</v>
      </c>
      <c r="AB193" s="75">
        <f t="shared" si="16"/>
        <v>0</v>
      </c>
      <c r="AC193" s="75">
        <f t="shared" si="16"/>
        <v>0</v>
      </c>
      <c r="AD193" s="75">
        <f t="shared" si="16"/>
        <v>0</v>
      </c>
      <c r="AE193" s="75">
        <f t="shared" si="16"/>
        <v>0</v>
      </c>
      <c r="AF193" s="75">
        <f t="shared" si="16"/>
        <v>0</v>
      </c>
      <c r="AG193" s="75">
        <f t="shared" si="16"/>
        <v>0</v>
      </c>
      <c r="AH193" s="75">
        <f t="shared" si="16"/>
        <v>0</v>
      </c>
      <c r="AI193" s="75">
        <f t="shared" si="16"/>
        <v>0</v>
      </c>
      <c r="AJ193" s="16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76" t="s">
        <v>89</v>
      </c>
      <c r="C197" s="76" t="s">
        <v>8</v>
      </c>
      <c r="D197" s="76" t="s">
        <v>9</v>
      </c>
      <c r="E197" s="75" t="s">
        <v>167</v>
      </c>
    </row>
    <row r="198" spans="2:36" ht="16" hidden="1" customHeight="1">
      <c r="B198" s="74" t="s">
        <v>88</v>
      </c>
      <c r="C198" s="16"/>
      <c r="D198" s="16"/>
      <c r="E198" s="22">
        <f>D198+C198</f>
        <v>0</v>
      </c>
    </row>
    <row r="199" spans="2:36" ht="16" hidden="1" customHeight="1">
      <c r="B199" s="74">
        <v>1</v>
      </c>
      <c r="C199" s="16"/>
      <c r="D199" s="16"/>
      <c r="E199" s="22">
        <f t="shared" ref="E199:E212" si="17">D199+C199</f>
        <v>0</v>
      </c>
    </row>
    <row r="200" spans="2:36" ht="16" hidden="1" customHeight="1">
      <c r="B200" s="74">
        <v>2</v>
      </c>
      <c r="C200" s="16"/>
      <c r="D200" s="16"/>
      <c r="E200" s="22">
        <f>SUM(C200:D200)</f>
        <v>0</v>
      </c>
    </row>
    <row r="201" spans="2:36" ht="16" hidden="1" customHeight="1">
      <c r="B201" s="74">
        <v>3</v>
      </c>
      <c r="C201" s="16"/>
      <c r="D201" s="16"/>
      <c r="E201" s="22">
        <f t="shared" si="17"/>
        <v>0</v>
      </c>
    </row>
    <row r="202" spans="2:36" ht="16" hidden="1" customHeight="1">
      <c r="B202" s="74">
        <v>4</v>
      </c>
      <c r="C202" s="16"/>
      <c r="D202" s="16"/>
      <c r="E202" s="22">
        <f t="shared" si="17"/>
        <v>0</v>
      </c>
    </row>
    <row r="203" spans="2:36" ht="16" hidden="1" customHeight="1">
      <c r="B203" s="74">
        <v>5</v>
      </c>
      <c r="C203" s="16"/>
      <c r="D203" s="16"/>
      <c r="E203" s="22">
        <f t="shared" si="17"/>
        <v>0</v>
      </c>
    </row>
    <row r="204" spans="2:36" ht="16" hidden="1" customHeight="1">
      <c r="B204" s="74">
        <v>6</v>
      </c>
      <c r="C204" s="16"/>
      <c r="D204" s="16"/>
      <c r="E204" s="22">
        <f t="shared" si="17"/>
        <v>0</v>
      </c>
    </row>
    <row r="205" spans="2:36" ht="16" hidden="1" customHeight="1">
      <c r="B205" s="74">
        <v>7</v>
      </c>
      <c r="C205" s="16"/>
      <c r="D205" s="16"/>
      <c r="E205" s="22">
        <f t="shared" si="17"/>
        <v>0</v>
      </c>
    </row>
    <row r="206" spans="2:36" ht="16" hidden="1" customHeight="1">
      <c r="B206" s="74">
        <v>8</v>
      </c>
      <c r="C206" s="16"/>
      <c r="D206" s="16"/>
      <c r="E206" s="22">
        <f t="shared" si="17"/>
        <v>0</v>
      </c>
    </row>
    <row r="207" spans="2:36" ht="16" hidden="1" customHeight="1">
      <c r="B207" s="74">
        <v>9</v>
      </c>
      <c r="C207" s="16"/>
      <c r="D207" s="16"/>
      <c r="E207" s="22">
        <f t="shared" si="17"/>
        <v>0</v>
      </c>
    </row>
    <row r="208" spans="2:36" ht="16" hidden="1" customHeight="1">
      <c r="B208" s="74">
        <v>10</v>
      </c>
      <c r="C208" s="16"/>
      <c r="D208" s="16"/>
      <c r="E208" s="22">
        <f t="shared" si="17"/>
        <v>0</v>
      </c>
    </row>
    <row r="209" spans="2:10" ht="16" hidden="1" customHeight="1">
      <c r="B209" s="74">
        <v>11</v>
      </c>
      <c r="C209" s="16"/>
      <c r="D209" s="16"/>
      <c r="E209" s="22">
        <f t="shared" si="17"/>
        <v>0</v>
      </c>
    </row>
    <row r="210" spans="2:10">
      <c r="B210" s="74">
        <v>12</v>
      </c>
      <c r="C210" s="16"/>
      <c r="D210" s="16"/>
      <c r="E210" s="22">
        <f t="shared" si="17"/>
        <v>0</v>
      </c>
    </row>
    <row r="211" spans="2:10" ht="16" hidden="1" customHeight="1">
      <c r="B211" s="74" t="s">
        <v>94</v>
      </c>
      <c r="C211" s="16"/>
      <c r="D211" s="16"/>
      <c r="E211" s="22">
        <f t="shared" si="17"/>
        <v>0</v>
      </c>
    </row>
    <row r="212" spans="2:10" ht="16" hidden="1" customHeight="1">
      <c r="B212" s="74" t="s">
        <v>7</v>
      </c>
      <c r="C212" s="75">
        <f>C211+C210+C209+C208+C207+C206+C205+C204+C203+C202+C201+C200+C199+C198</f>
        <v>0</v>
      </c>
      <c r="D212" s="75">
        <f>D211+D210+D209+D208+D207+D206+D205+D204+D203+D202+D201+D200+D199+D198</f>
        <v>0</v>
      </c>
      <c r="E212" s="22">
        <f t="shared" si="17"/>
        <v>0</v>
      </c>
    </row>
    <row r="214" spans="2:10" s="2" customFormat="1">
      <c r="B214" s="13" t="s">
        <v>228</v>
      </c>
    </row>
    <row r="215" spans="2:10" ht="85">
      <c r="B215" s="167" t="s">
        <v>89</v>
      </c>
      <c r="C215" s="21" t="s">
        <v>55</v>
      </c>
      <c r="D215" s="21" t="s">
        <v>56</v>
      </c>
      <c r="E215" s="75" t="s">
        <v>60</v>
      </c>
      <c r="F215" s="75" t="s">
        <v>64</v>
      </c>
      <c r="G215" s="75" t="s">
        <v>63</v>
      </c>
      <c r="H215" s="75" t="s">
        <v>65</v>
      </c>
      <c r="I215" s="75" t="s">
        <v>87</v>
      </c>
      <c r="J215" s="165" t="s">
        <v>167</v>
      </c>
    </row>
    <row r="216" spans="2:10" ht="19">
      <c r="B216" s="168"/>
      <c r="C216" s="28" t="s">
        <v>140</v>
      </c>
      <c r="D216" s="28" t="s">
        <v>141</v>
      </c>
      <c r="E216" s="28" t="s">
        <v>142</v>
      </c>
      <c r="F216" s="28" t="s">
        <v>143</v>
      </c>
      <c r="G216" s="28" t="s">
        <v>144</v>
      </c>
      <c r="H216" s="28" t="s">
        <v>145</v>
      </c>
      <c r="I216" s="28" t="s">
        <v>146</v>
      </c>
      <c r="J216" s="166"/>
    </row>
    <row r="217" spans="2:10" ht="16" hidden="1" customHeight="1">
      <c r="B217" s="74" t="s">
        <v>88</v>
      </c>
      <c r="C217" s="16"/>
      <c r="D217" s="16"/>
      <c r="E217" s="16"/>
      <c r="F217" s="16"/>
      <c r="G217" s="16"/>
      <c r="H217" s="16"/>
      <c r="I217" s="16"/>
      <c r="J217" s="22">
        <f>(SUM(C217:I217))</f>
        <v>0</v>
      </c>
    </row>
    <row r="218" spans="2:10" ht="16" hidden="1" customHeight="1">
      <c r="B218" s="74">
        <v>1</v>
      </c>
      <c r="C218" s="16"/>
      <c r="D218" s="16"/>
      <c r="E218" s="16"/>
      <c r="F218" s="16"/>
      <c r="G218" s="16"/>
      <c r="H218" s="16"/>
      <c r="I218" s="16"/>
      <c r="J218" s="22">
        <f t="shared" ref="J218:J231" si="18">(SUM(C218:I218))</f>
        <v>0</v>
      </c>
    </row>
    <row r="219" spans="2:10" ht="16" hidden="1" customHeight="1">
      <c r="B219" s="74">
        <v>2</v>
      </c>
      <c r="C219" s="16"/>
      <c r="D219" s="16"/>
      <c r="E219" s="16"/>
      <c r="F219" s="16"/>
      <c r="G219" s="16"/>
      <c r="H219" s="16"/>
      <c r="I219" s="16"/>
      <c r="J219" s="22">
        <f>SUM(C219:I219)</f>
        <v>0</v>
      </c>
    </row>
    <row r="220" spans="2:10" ht="16" hidden="1" customHeight="1">
      <c r="B220" s="74">
        <v>3</v>
      </c>
      <c r="C220" s="16"/>
      <c r="D220" s="16"/>
      <c r="E220" s="16"/>
      <c r="F220" s="16"/>
      <c r="G220" s="16"/>
      <c r="H220" s="16"/>
      <c r="I220" s="16"/>
      <c r="J220" s="22">
        <f t="shared" si="18"/>
        <v>0</v>
      </c>
    </row>
    <row r="221" spans="2:10" ht="16" hidden="1" customHeight="1">
      <c r="B221" s="74">
        <v>4</v>
      </c>
      <c r="C221" s="16"/>
      <c r="D221" s="16"/>
      <c r="E221" s="16"/>
      <c r="F221" s="16"/>
      <c r="G221" s="16"/>
      <c r="H221" s="16"/>
      <c r="I221" s="16"/>
      <c r="J221" s="22">
        <f t="shared" si="18"/>
        <v>0</v>
      </c>
    </row>
    <row r="222" spans="2:10" ht="16" hidden="1" customHeight="1">
      <c r="B222" s="74">
        <v>5</v>
      </c>
      <c r="C222" s="16"/>
      <c r="D222" s="16"/>
      <c r="E222" s="16"/>
      <c r="F222" s="16"/>
      <c r="G222" s="16"/>
      <c r="H222" s="16"/>
      <c r="I222" s="16"/>
      <c r="J222" s="22">
        <f t="shared" si="18"/>
        <v>0</v>
      </c>
    </row>
    <row r="223" spans="2:10" ht="16" hidden="1" customHeight="1">
      <c r="B223" s="74">
        <v>6</v>
      </c>
      <c r="C223" s="16"/>
      <c r="D223" s="16"/>
      <c r="E223" s="16"/>
      <c r="F223" s="16"/>
      <c r="G223" s="16"/>
      <c r="H223" s="16"/>
      <c r="I223" s="16"/>
      <c r="J223" s="22">
        <f t="shared" si="18"/>
        <v>0</v>
      </c>
    </row>
    <row r="224" spans="2:10" ht="16" hidden="1" customHeight="1">
      <c r="B224" s="74">
        <v>7</v>
      </c>
      <c r="C224" s="16"/>
      <c r="D224" s="16"/>
      <c r="E224" s="16"/>
      <c r="F224" s="16"/>
      <c r="G224" s="16"/>
      <c r="H224" s="16"/>
      <c r="I224" s="16"/>
      <c r="J224" s="22">
        <f t="shared" si="18"/>
        <v>0</v>
      </c>
    </row>
    <row r="225" spans="2:10" ht="16" hidden="1" customHeight="1">
      <c r="B225" s="74">
        <v>8</v>
      </c>
      <c r="C225" s="16"/>
      <c r="D225" s="16"/>
      <c r="E225" s="16"/>
      <c r="F225" s="16"/>
      <c r="G225" s="16"/>
      <c r="H225" s="16"/>
      <c r="I225" s="16"/>
      <c r="J225" s="22">
        <f t="shared" si="18"/>
        <v>0</v>
      </c>
    </row>
    <row r="226" spans="2:10" ht="16" hidden="1" customHeight="1">
      <c r="B226" s="74">
        <v>9</v>
      </c>
      <c r="C226" s="16"/>
      <c r="D226" s="16"/>
      <c r="E226" s="16"/>
      <c r="F226" s="16"/>
      <c r="G226" s="16"/>
      <c r="H226" s="16"/>
      <c r="I226" s="16"/>
      <c r="J226" s="22">
        <f t="shared" si="18"/>
        <v>0</v>
      </c>
    </row>
    <row r="227" spans="2:10" ht="16" hidden="1" customHeight="1">
      <c r="B227" s="74">
        <v>10</v>
      </c>
      <c r="C227" s="16"/>
      <c r="D227" s="16"/>
      <c r="E227" s="16"/>
      <c r="F227" s="16"/>
      <c r="G227" s="16"/>
      <c r="H227" s="16"/>
      <c r="I227" s="16"/>
      <c r="J227" s="22">
        <f t="shared" si="18"/>
        <v>0</v>
      </c>
    </row>
    <row r="228" spans="2:10" ht="16" hidden="1" customHeight="1">
      <c r="B228" s="74">
        <v>11</v>
      </c>
      <c r="C228" s="16"/>
      <c r="D228" s="16"/>
      <c r="E228" s="16"/>
      <c r="F228" s="16"/>
      <c r="G228" s="16"/>
      <c r="H228" s="16"/>
      <c r="I228" s="16"/>
      <c r="J228" s="22">
        <f t="shared" si="18"/>
        <v>0</v>
      </c>
    </row>
    <row r="229" spans="2:10">
      <c r="B229" s="74">
        <v>12</v>
      </c>
      <c r="C229" s="16"/>
      <c r="D229" s="16"/>
      <c r="E229" s="16"/>
      <c r="F229" s="16"/>
      <c r="G229" s="16"/>
      <c r="H229" s="16"/>
      <c r="I229" s="16"/>
      <c r="J229" s="22">
        <f t="shared" si="18"/>
        <v>0</v>
      </c>
    </row>
    <row r="230" spans="2:10" ht="16" hidden="1" customHeight="1">
      <c r="B230" s="74" t="s">
        <v>94</v>
      </c>
      <c r="C230" s="16"/>
      <c r="D230" s="16"/>
      <c r="E230" s="16"/>
      <c r="F230" s="16"/>
      <c r="G230" s="16"/>
      <c r="H230" s="16"/>
      <c r="I230" s="16"/>
      <c r="J230" s="22">
        <f t="shared" si="18"/>
        <v>0</v>
      </c>
    </row>
    <row r="231" spans="2:10" ht="16" hidden="1" customHeight="1">
      <c r="B231" s="74" t="s">
        <v>7</v>
      </c>
      <c r="C231" s="75">
        <f>C230+C229+C228+C227+C226+C225+C224+C223+C222+C221+C220+C219+C218+C217</f>
        <v>0</v>
      </c>
      <c r="D231" s="75">
        <f t="shared" ref="D231:I231" si="19">D230+D229+D228+D227+D226+D225+D224+D223+D222+D221+D220+D219+D218+D217</f>
        <v>0</v>
      </c>
      <c r="E231" s="75">
        <f t="shared" si="19"/>
        <v>0</v>
      </c>
      <c r="F231" s="75">
        <f t="shared" si="19"/>
        <v>0</v>
      </c>
      <c r="G231" s="75">
        <f t="shared" si="19"/>
        <v>0</v>
      </c>
      <c r="H231" s="75">
        <f t="shared" si="19"/>
        <v>0</v>
      </c>
      <c r="I231" s="75">
        <f t="shared" si="19"/>
        <v>0</v>
      </c>
      <c r="J231" s="22">
        <f t="shared" si="18"/>
        <v>0</v>
      </c>
    </row>
    <row r="233" spans="2:10">
      <c r="B233" s="171" t="s">
        <v>175</v>
      </c>
      <c r="C233" s="172"/>
      <c r="D233" s="39" t="s">
        <v>176</v>
      </c>
    </row>
    <row r="234" spans="2:10">
      <c r="B234" s="26" t="str">
        <f>IF(D233="","",IF(D233="English",'File Directory'!B52,IF(D233="Filipino",'File Directory'!B84,'File Directory'!B116)))</f>
        <v xml:space="preserve">Instruction: </v>
      </c>
      <c r="D234" s="15"/>
    </row>
    <row r="235" spans="2:10">
      <c r="B235" s="15"/>
      <c r="C235" s="27" t="str">
        <f>IF($D$233="","",IF($D$233="English",'File Directory'!C53,IF($D$233="Filipino",'File Directory'!C85,'File Directory'!C117)))</f>
        <v>1. Only 1 answer is required, just select one (1) applicable  combination if more than 1 condition is appropriate.</v>
      </c>
    </row>
    <row r="236" spans="2:10">
      <c r="B236" s="15"/>
      <c r="C236" s="27" t="str">
        <f>IF($D$233="","",IF($D$233="English",'File Directory'!C54,IF($D$233="Filipino",'File Directory'!C86,'File Directory'!C118)))</f>
        <v>2. The total column must be equal with the number of respondents per grade level (validation apply).</v>
      </c>
      <c r="D236" s="14"/>
    </row>
    <row r="237" spans="2:10">
      <c r="B237" s="15"/>
      <c r="C237" s="27" t="str">
        <f>IF($D$233="","",IF($D$233="English",'File Directory'!C55,IF($D$233="Filipino",'File Directory'!C87,'File Directory'!C119)))</f>
        <v>3. Total column per grade level must not exceed to 5000.</v>
      </c>
      <c r="D237" s="14"/>
    </row>
    <row r="238" spans="2:10">
      <c r="C238" s="27"/>
    </row>
    <row r="239" spans="2:10">
      <c r="C239" s="26" t="str">
        <f>IF($D$233="","",IF($D$233="English",'File Directory'!C57,IF($D$233="Filipino",'File Directory'!C89,'File Directory'!C121)))</f>
        <v>*For Prospective Adviser</v>
      </c>
    </row>
    <row r="240" spans="2:10">
      <c r="C240" s="27" t="str">
        <f>IF($D$233="","",IF($D$233="English",'File Directory'!C58,IF($D$233="Filipino",'File Directory'!C90,'File Directory'!C122)))</f>
        <v>1. Review all MLESF for Accuracy/completeness</v>
      </c>
    </row>
    <row r="241" spans="3:3">
      <c r="C241" s="27" t="str">
        <f>IF($D$233="","",IF($D$233="English",'File Directory'!C59,IF($D$233="Filipino",'File Directory'!C91,'File Directory'!C123)))</f>
        <v>2. For question with posisble multiple answers, select applicable combination as listed/grouped in this form</v>
      </c>
    </row>
    <row r="242" spans="3:3">
      <c r="C242" s="27" t="str">
        <f>IF($D$233="","",IF($D$233="English",'File Directory'!C60,IF($D$233="Filipino",'File Directory'!C92,'File Directory'!C124)))</f>
        <v>3. Submit to Grade Level Enrollment Chair (GLEC) if any or to School Enrollment Focal Person (SEFP).</v>
      </c>
    </row>
    <row r="243" spans="3:3">
      <c r="C243" s="27"/>
    </row>
    <row r="244" spans="3:3">
      <c r="C244" s="26" t="str">
        <f>IF($D$233="","",IF($D$233="English",'File Directory'!C62,IF($D$233="Filipino",'File Directory'!C94,'File Directory'!C126)))</f>
        <v>For Grade Level Enrollment Chair (if any)</v>
      </c>
    </row>
    <row r="245" spans="3:3">
      <c r="C245" s="27" t="str">
        <f>IF($D$233="","",IF($D$233="English",'File Directory'!C63,IF($D$233="Filipino",'File Directory'!C95,'File Directory'!C127)))</f>
        <v>1. Review all Summary Matrix submitted by advisers, check for accuracy/completeness</v>
      </c>
    </row>
    <row r="246" spans="3:3">
      <c r="C246" s="27" t="str">
        <f>IF($D$233="","",IF($D$233="English",'File Directory'!C64,IF($D$233="Filipino",'File Directory'!C96,'File Directory'!C128)))</f>
        <v xml:space="preserve">2. Prepare a Summary Matrix with totality for all items/questions of all sections </v>
      </c>
    </row>
    <row r="247" spans="3:3">
      <c r="C247" s="27" t="str">
        <f>IF($D$233="","",IF($D$233="English",'File Directory'!C65,IF($D$233="Filipino",'File Directory'!C97,'File Directory'!C129)))</f>
        <v>3. Submit the Accomplished Summary Matrix (Grade level) to School Enrollment Focal Person (SEFP)</v>
      </c>
    </row>
    <row r="248" spans="3:3">
      <c r="C248" s="27"/>
    </row>
    <row r="249" spans="3:3">
      <c r="C249" s="26" t="str">
        <f>IF($D$233="","",IF($D$233="English",'File Directory'!C67,IF($D$233="Filipino",'File Directory'!C99,'File Directory'!C131)))</f>
        <v>For School Enrollment Focal Person (SEFP)</v>
      </c>
    </row>
    <row r="250" spans="3:3">
      <c r="C250" s="27" t="str">
        <f>IF($D$233="","",IF($D$233="English",'File Directory'!C68,IF($D$233="Filipino",'File Directory'!C100,'File Directory'!C132)))</f>
        <v>1. Review all Grade Level Summary Matrix submitted by GLEC, check for accuracy/completeness</v>
      </c>
    </row>
    <row r="251" spans="3:3">
      <c r="C251" s="27" t="str">
        <f>IF($D$233="","",IF($D$233="English",'File Directory'!C69,IF($D$233="Filipino",'File Directory'!C101,'File Directory'!C133)))</f>
        <v>2. Prepare a Summary Matrix with totality for all items/questions of all Grade Levels</v>
      </c>
    </row>
    <row r="252" spans="3:3">
      <c r="C252" s="27" t="str">
        <f>IF($D$233="","",IF($D$233="English",'File Directory'!C70,IF($D$233="Filipino",'File Directory'!C102,'File Directory'!C134)))</f>
        <v>3. Submit the Accomplished Summary Matrix (School level) to School Head for review and approval and then to LIS System Administrator</v>
      </c>
    </row>
    <row r="253" spans="3:3">
      <c r="C253" s="27"/>
    </row>
    <row r="254" spans="3:3">
      <c r="C254" s="26" t="str">
        <f>IF($D$233="","",IF($D$233="English",'File Directory'!C72,IF($D$233="Filipino",'File Directory'!C104,'File Directory'!C136)))</f>
        <v>For LIS System Administrator</v>
      </c>
    </row>
    <row r="255" spans="3:3">
      <c r="C255" s="27" t="str">
        <f>IF($D$233="","",IF($D$233="English",'File Directory'!C73,IF($D$233="Filipino",'File Directory'!C105,'File Directory'!C137)))</f>
        <v>1. Review the School Level Summary Matrix  validate the correctness of enrollment count vis-a-vis the number of respondents</v>
      </c>
    </row>
    <row r="256" spans="3:3">
      <c r="C256" s="27" t="str">
        <f>IF($D$233="","",IF($D$233="English",'File Directory'!C74,IF($D$233="Filipino",'File Directory'!C106,'File Directory'!C138)))</f>
        <v>2. Login to LIS and click the QC Folder available in the Dashboard</v>
      </c>
    </row>
    <row r="257" spans="3:3">
      <c r="C257" s="27" t="str">
        <f>IF($D$233="","",IF($D$233="English",'File Directory'!C75,IF($D$233="Filipino",'File Directory'!C107,'File Directory'!C139)))</f>
        <v>3. Input total count for each table as appeared in the Summary Matrix.  May use the assigned code as appopriate for easy reference.</v>
      </c>
    </row>
  </sheetData>
  <mergeCells count="20">
    <mergeCell ref="B233:C233"/>
    <mergeCell ref="O158:O159"/>
    <mergeCell ref="B177:B178"/>
    <mergeCell ref="AJ177:AJ178"/>
    <mergeCell ref="B215:B216"/>
    <mergeCell ref="J215:J216"/>
    <mergeCell ref="S82:S83"/>
    <mergeCell ref="B101:B102"/>
    <mergeCell ref="P101:P102"/>
    <mergeCell ref="D3:F3"/>
    <mergeCell ref="B4:C4"/>
    <mergeCell ref="G4:H4"/>
    <mergeCell ref="B5:C5"/>
    <mergeCell ref="E5:I5"/>
    <mergeCell ref="B139:B140"/>
    <mergeCell ref="M139:M140"/>
    <mergeCell ref="B158:B159"/>
    <mergeCell ref="B27:B28"/>
    <mergeCell ref="J27:J28"/>
    <mergeCell ref="B82:B83"/>
  </mergeCells>
  <dataValidations count="1">
    <dataValidation type="list" allowBlank="1" showInputMessage="1" showErrorMessage="1" sqref="D233" xr:uid="{26280162-8258-8646-A542-1F36C672B0B7}">
      <formula1>"English,Filipino,Cebuano"</formula1>
    </dataValidation>
  </dataValidations>
  <hyperlinks>
    <hyperlink ref="J1" location="'Summary Matrix MLESF (SEFP)'!A1" tooltip="View Summary Matrix MLESF (SEFP)" display="Return to Summary Matrix MLESF (SEFP)" xr:uid="{A621E4FC-E4C7-654D-A5A5-772BCB40E66F}"/>
    <hyperlink ref="K1" location="'File Directory'!A1" tooltip="Go Back to File Directory" display="Return to File Directory" xr:uid="{AA771AEA-1104-E043-AA8B-8718B7530A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52711-EF63-0145-B142-A96BF0A1FC55}">
  <sheetPr>
    <tabColor rgb="FFC00000"/>
  </sheetPr>
  <dimension ref="K1:W67"/>
  <sheetViews>
    <sheetView showGridLines="0" workbookViewId="0">
      <selection activeCell="N64" sqref="N64:U67"/>
    </sheetView>
  </sheetViews>
  <sheetFormatPr baseColWidth="10" defaultColWidth="10.83203125" defaultRowHeight="15"/>
  <cols>
    <col min="1" max="12" width="10.83203125" style="125" customWidth="1"/>
    <col min="13" max="16384" width="10.83203125" style="125"/>
  </cols>
  <sheetData>
    <row r="1" spans="11:23" s="124" customFormat="1">
      <c r="K1" s="148" t="s">
        <v>293</v>
      </c>
      <c r="L1" s="148"/>
    </row>
    <row r="2" spans="11:23" s="124" customFormat="1">
      <c r="K2" s="148"/>
      <c r="L2" s="148"/>
    </row>
    <row r="3" spans="11:23" s="124" customFormat="1">
      <c r="K3" s="148"/>
      <c r="L3" s="148"/>
    </row>
    <row r="4" spans="11:23" s="124" customFormat="1" ht="8" customHeight="1">
      <c r="K4" s="148"/>
      <c r="L4" s="148"/>
    </row>
    <row r="5" spans="11:23" s="124" customFormat="1" ht="8" customHeight="1">
      <c r="K5" s="148"/>
      <c r="L5" s="148"/>
    </row>
    <row r="7" spans="11:23" ht="16">
      <c r="M7" s="149" t="s">
        <v>175</v>
      </c>
      <c r="N7" s="149"/>
      <c r="O7" s="135" t="s">
        <v>176</v>
      </c>
    </row>
    <row r="8" spans="11:23">
      <c r="M8" s="138" t="str">
        <f>IF($O$7="","",IF($O$7="English",'File Directory'!B52,IF($O$7="Filipino",'File Directory'!B84,'File Directory'!B116)))</f>
        <v xml:space="preserve">Instruction: </v>
      </c>
      <c r="N8" s="124"/>
      <c r="O8" s="124"/>
      <c r="P8" s="124"/>
      <c r="Q8" s="124"/>
      <c r="R8" s="124"/>
      <c r="S8" s="124"/>
      <c r="T8" s="124"/>
      <c r="U8" s="124"/>
      <c r="V8" s="124"/>
      <c r="W8" s="124"/>
    </row>
    <row r="9" spans="11:23">
      <c r="M9" s="124"/>
      <c r="N9" s="136" t="str">
        <f>IF($O$7="","",IF($O$7="English",'File Directory'!C53,IF($O$7="Filipino",'File Directory'!C85,'File Directory'!C117)))</f>
        <v>1. Only 1 answer is required, just select one (1) applicable  combination if more than 1 condition is appropriate.</v>
      </c>
      <c r="O9" s="124"/>
      <c r="P9" s="124"/>
      <c r="Q9" s="124"/>
      <c r="R9" s="124"/>
      <c r="S9" s="124"/>
      <c r="T9" s="124"/>
      <c r="U9" s="124"/>
      <c r="V9" s="124"/>
      <c r="W9" s="124"/>
    </row>
    <row r="10" spans="11:23">
      <c r="M10" s="124"/>
      <c r="N10" s="136" t="str">
        <f>IF($O$7="","",IF($O$7="English",'File Directory'!C54,IF($O$7="Filipino",'File Directory'!C86,'File Directory'!C118)))</f>
        <v>2. The total column must be equal with the number of respondents per grade level (validation apply).</v>
      </c>
      <c r="O10" s="124"/>
      <c r="P10" s="124"/>
      <c r="Q10" s="124"/>
      <c r="R10" s="124"/>
      <c r="S10" s="124"/>
      <c r="T10" s="124"/>
      <c r="U10" s="124"/>
      <c r="V10" s="124"/>
      <c r="W10" s="124"/>
    </row>
    <row r="11" spans="11:23">
      <c r="M11" s="124"/>
      <c r="N11" s="136" t="str">
        <f>IF($O$7="","",IF($O$7="English",'File Directory'!C55,IF($O$7="Filipino",'File Directory'!C87,'File Directory'!C119)))</f>
        <v>3. Total column per grade level must not exceed to 5000.</v>
      </c>
      <c r="O11" s="124"/>
      <c r="P11" s="124"/>
      <c r="Q11" s="124"/>
      <c r="R11" s="124"/>
      <c r="S11" s="124"/>
      <c r="T11" s="124"/>
      <c r="U11" s="124"/>
      <c r="V11" s="124"/>
      <c r="W11" s="124"/>
    </row>
    <row r="12" spans="11:23">
      <c r="M12" s="124"/>
      <c r="N12" s="136"/>
      <c r="O12" s="124"/>
      <c r="P12" s="124"/>
      <c r="Q12" s="124"/>
      <c r="R12" s="124"/>
      <c r="S12" s="124"/>
      <c r="T12" s="124"/>
      <c r="U12" s="124"/>
      <c r="V12" s="124"/>
      <c r="W12" s="124"/>
    </row>
    <row r="13" spans="11:23">
      <c r="M13" s="124"/>
      <c r="N13" s="138" t="str">
        <f>IF($O$7="","",IF($O$7="English",'File Directory'!C57,IF($O$7="Filipino",'File Directory'!C89,'File Directory'!C121)))</f>
        <v>*For Prospective Adviser</v>
      </c>
      <c r="O13" s="124"/>
      <c r="P13" s="124"/>
      <c r="Q13" s="124"/>
      <c r="R13" s="124"/>
      <c r="S13" s="124"/>
      <c r="T13" s="124"/>
      <c r="U13" s="124"/>
      <c r="V13" s="124"/>
      <c r="W13" s="124"/>
    </row>
    <row r="14" spans="11:23">
      <c r="M14" s="124"/>
      <c r="N14" s="136" t="str">
        <f>IF($O$7="","",IF($O$7="English",'File Directory'!C58,IF($O$7="Filipino",'File Directory'!C90,'File Directory'!C122)))</f>
        <v>1. Review all MLESF for Accuracy/completeness</v>
      </c>
      <c r="O14" s="124"/>
      <c r="P14" s="124"/>
      <c r="Q14" s="124"/>
      <c r="R14" s="124"/>
      <c r="S14" s="124"/>
      <c r="T14" s="124"/>
      <c r="U14" s="124"/>
      <c r="V14" s="124"/>
      <c r="W14" s="124"/>
    </row>
    <row r="15" spans="11:23">
      <c r="M15" s="124"/>
      <c r="N15" s="136" t="str">
        <f>IF($O$7="","",IF($O$7="English",'File Directory'!C59,IF($O$7="Filipino",'File Directory'!C91,'File Directory'!C123)))</f>
        <v>2. For question with posisble multiple answers, select applicable combination as listed/grouped in this form</v>
      </c>
      <c r="O15" s="124"/>
      <c r="P15" s="124"/>
      <c r="Q15" s="124"/>
      <c r="R15" s="124"/>
      <c r="S15" s="124"/>
      <c r="T15" s="124"/>
      <c r="U15" s="124"/>
      <c r="V15" s="124"/>
      <c r="W15" s="124"/>
    </row>
    <row r="16" spans="11:23">
      <c r="M16" s="124"/>
      <c r="N16" s="136" t="str">
        <f>IF($O$7="","",IF($O$7="English",'File Directory'!C60,IF($O$7="Filipino",'File Directory'!C92,'File Directory'!C124)))</f>
        <v>3. Submit to Grade Level Enrollment Chair (GLEC) if any or to School Enrollment Focal Person (SEFP).</v>
      </c>
      <c r="O16" s="124"/>
      <c r="P16" s="124"/>
      <c r="Q16" s="124"/>
      <c r="R16" s="124"/>
      <c r="S16" s="124"/>
      <c r="T16" s="124"/>
      <c r="U16" s="124"/>
      <c r="V16" s="124"/>
      <c r="W16" s="124"/>
    </row>
    <row r="17" spans="13:23">
      <c r="M17" s="124"/>
      <c r="N17" s="136"/>
      <c r="O17" s="124"/>
      <c r="P17" s="124"/>
      <c r="Q17" s="124"/>
      <c r="R17" s="124"/>
      <c r="S17" s="124"/>
      <c r="T17" s="124"/>
      <c r="U17" s="124"/>
      <c r="V17" s="124"/>
      <c r="W17" s="124"/>
    </row>
    <row r="18" spans="13:23">
      <c r="M18" s="124"/>
      <c r="N18" s="138" t="str">
        <f>IF($O$7="","",IF($O$7="English",'File Directory'!C62,IF($O$7="Filipino",'File Directory'!C94,'File Directory'!C126)))</f>
        <v>For Grade Level Enrollment Chair (if any)</v>
      </c>
      <c r="O18" s="124"/>
      <c r="P18" s="124"/>
      <c r="Q18" s="124"/>
      <c r="R18" s="124"/>
      <c r="S18" s="124"/>
      <c r="T18" s="124"/>
      <c r="U18" s="124"/>
      <c r="V18" s="124"/>
      <c r="W18" s="124"/>
    </row>
    <row r="19" spans="13:23">
      <c r="M19" s="124"/>
      <c r="N19" s="136" t="str">
        <f>IF($O$7="","",IF($O$7="English",'File Directory'!C63,IF($O$7="Filipino",'File Directory'!C95,'File Directory'!C127)))</f>
        <v>1. Review all Summary Matrix submitted by advisers, check for accuracy/completeness</v>
      </c>
      <c r="O19" s="124"/>
      <c r="P19" s="124"/>
      <c r="Q19" s="124"/>
      <c r="R19" s="124"/>
      <c r="S19" s="124"/>
      <c r="T19" s="124"/>
      <c r="U19" s="124"/>
      <c r="V19" s="124"/>
      <c r="W19" s="124"/>
    </row>
    <row r="20" spans="13:23">
      <c r="M20" s="124"/>
      <c r="N20" s="136" t="str">
        <f>IF($O$7="","",IF($O$7="English",'File Directory'!C64,IF($O$7="Filipino",'File Directory'!C96,'File Directory'!C128)))</f>
        <v xml:space="preserve">2. Prepare a Summary Matrix with totality for all items/questions of all sections </v>
      </c>
      <c r="O20" s="124"/>
      <c r="P20" s="124"/>
      <c r="Q20" s="124"/>
      <c r="R20" s="124"/>
      <c r="S20" s="124"/>
      <c r="T20" s="124"/>
      <c r="U20" s="124"/>
      <c r="V20" s="124"/>
      <c r="W20" s="124"/>
    </row>
    <row r="21" spans="13:23">
      <c r="M21" s="124"/>
      <c r="N21" s="136" t="str">
        <f>IF($O$7="","",IF($O$7="English",'File Directory'!C65,IF($O$7="Filipino",'File Directory'!C97,'File Directory'!C129)))</f>
        <v>3. Submit the Accomplished Summary Matrix (Grade level) to School Enrollment Focal Person (SEFP)</v>
      </c>
      <c r="O21" s="124"/>
      <c r="P21" s="124"/>
      <c r="Q21" s="124"/>
      <c r="R21" s="124"/>
      <c r="S21" s="124"/>
      <c r="T21" s="124"/>
      <c r="U21" s="124"/>
      <c r="V21" s="124"/>
      <c r="W21" s="124"/>
    </row>
    <row r="22" spans="13:23">
      <c r="M22" s="124"/>
      <c r="N22" s="136"/>
      <c r="O22" s="124"/>
      <c r="P22" s="124"/>
      <c r="Q22" s="124"/>
      <c r="R22" s="124"/>
      <c r="S22" s="124"/>
      <c r="T22" s="124"/>
      <c r="U22" s="124"/>
      <c r="V22" s="124"/>
      <c r="W22" s="124"/>
    </row>
    <row r="23" spans="13:23">
      <c r="M23" s="124"/>
      <c r="N23" s="138" t="str">
        <f>IF($O$7="","",IF($O$7="English",'File Directory'!C67,IF($O$7="Filipino",'File Directory'!C99,'File Directory'!C131)))</f>
        <v>For School Enrollment Focal Person (SEFP)</v>
      </c>
      <c r="O23" s="124"/>
      <c r="P23" s="124"/>
      <c r="Q23" s="124"/>
      <c r="R23" s="124"/>
      <c r="S23" s="124"/>
      <c r="T23" s="124"/>
      <c r="U23" s="124"/>
      <c r="V23" s="124"/>
      <c r="W23" s="124"/>
    </row>
    <row r="24" spans="13:23">
      <c r="M24" s="124"/>
      <c r="N24" s="136" t="str">
        <f>IF($O$7="","",IF($O$7="English",'File Directory'!C68,IF($O$7="Filipino",'File Directory'!C100,'File Directory'!C132)))</f>
        <v>1. Review all Grade Level Summary Matrix submitted by GLEC, check for accuracy/completeness</v>
      </c>
      <c r="O24" s="124"/>
      <c r="P24" s="124"/>
      <c r="Q24" s="124"/>
      <c r="R24" s="124"/>
      <c r="S24" s="124"/>
      <c r="T24" s="124"/>
      <c r="U24" s="124"/>
      <c r="V24" s="124"/>
      <c r="W24" s="124"/>
    </row>
    <row r="25" spans="13:23">
      <c r="M25" s="124"/>
      <c r="N25" s="136" t="str">
        <f>IF($O$7="","",IF($O$7="English",'File Directory'!C69,IF($O$7="Filipino",'File Directory'!C101,'File Directory'!C133)))</f>
        <v>2. Prepare a Summary Matrix with totality for all items/questions of all Grade Levels</v>
      </c>
      <c r="O25" s="124"/>
      <c r="P25" s="124"/>
      <c r="Q25" s="124"/>
      <c r="R25" s="124"/>
      <c r="S25" s="124"/>
      <c r="T25" s="124"/>
      <c r="U25" s="124"/>
      <c r="V25" s="124"/>
      <c r="W25" s="124"/>
    </row>
    <row r="26" spans="13:23">
      <c r="M26" s="124"/>
      <c r="N26" s="136" t="str">
        <f>IF($O$7="","",IF($O$7="English",'File Directory'!C70,IF($O$7="Filipino",'File Directory'!C102,'File Directory'!C134)))</f>
        <v>3. Submit the Accomplished Summary Matrix (School level) to School Head for review and approval and then to LIS System Administrator</v>
      </c>
      <c r="O26" s="124"/>
      <c r="P26" s="124"/>
      <c r="Q26" s="124"/>
      <c r="R26" s="124"/>
      <c r="S26" s="124"/>
      <c r="T26" s="124"/>
      <c r="U26" s="124"/>
      <c r="V26" s="124"/>
      <c r="W26" s="124"/>
    </row>
    <row r="27" spans="13:23">
      <c r="M27" s="124"/>
      <c r="N27" s="136"/>
      <c r="O27" s="124"/>
      <c r="P27" s="124"/>
      <c r="Q27" s="124"/>
      <c r="R27" s="124"/>
      <c r="S27" s="124"/>
      <c r="T27" s="124"/>
      <c r="U27" s="124"/>
      <c r="V27" s="124"/>
      <c r="W27" s="124"/>
    </row>
    <row r="28" spans="13:23">
      <c r="M28" s="124"/>
      <c r="N28" s="138" t="str">
        <f>IF($O$7="","",IF($O$7="English",'File Directory'!C72,IF($O$7="Filipino",'File Directory'!C104,'File Directory'!C136)))</f>
        <v>For LIS System Administrator</v>
      </c>
      <c r="O28" s="124"/>
      <c r="P28" s="124"/>
      <c r="Q28" s="124"/>
      <c r="R28" s="124"/>
      <c r="S28" s="124"/>
      <c r="T28" s="124"/>
      <c r="U28" s="124"/>
      <c r="V28" s="124"/>
      <c r="W28" s="124"/>
    </row>
    <row r="29" spans="13:23">
      <c r="M29" s="124"/>
      <c r="N29" s="136" t="str">
        <f>IF($O$7="","",IF($O$7="English",'File Directory'!C73,IF($O$7="Filipino",'File Directory'!C105,'File Directory'!C137)))</f>
        <v>1. Review the School Level Summary Matrix  validate the correctness of enrollment count vis-a-vis the number of respondents</v>
      </c>
      <c r="O29" s="124"/>
      <c r="P29" s="124"/>
      <c r="Q29" s="124"/>
      <c r="R29" s="124"/>
      <c r="S29" s="124"/>
      <c r="T29" s="124"/>
      <c r="U29" s="124"/>
      <c r="V29" s="124"/>
      <c r="W29" s="124"/>
    </row>
    <row r="30" spans="13:23">
      <c r="M30" s="124"/>
      <c r="N30" s="136" t="str">
        <f>IF($O$7="","",IF($O$7="English",'File Directory'!C74,IF($O$7="Filipino",'File Directory'!C106,'File Directory'!C138)))</f>
        <v>2. Login to LIS and click the QC Folder available in the Dashboard</v>
      </c>
      <c r="O30" s="124"/>
      <c r="P30" s="124"/>
      <c r="Q30" s="124"/>
      <c r="R30" s="124"/>
      <c r="S30" s="124"/>
      <c r="T30" s="124"/>
      <c r="U30" s="124"/>
      <c r="V30" s="124"/>
      <c r="W30" s="124"/>
    </row>
    <row r="31" spans="13:23">
      <c r="M31" s="124"/>
      <c r="N31" s="136" t="str">
        <f>IF($O$7="","",IF($O$7="English",'File Directory'!C75,IF($O$7="Filipino",'File Directory'!C107,'File Directory'!C139)))</f>
        <v>3. Input total count for each table as appeared in the Summary Matrix.  May use the assigned code as appopriate for easy reference.</v>
      </c>
      <c r="O31" s="124"/>
      <c r="P31" s="124"/>
      <c r="Q31" s="124"/>
      <c r="R31" s="124"/>
      <c r="S31" s="124"/>
      <c r="T31" s="124"/>
      <c r="U31" s="124"/>
      <c r="V31" s="124"/>
      <c r="W31" s="124"/>
    </row>
    <row r="32" spans="13:23">
      <c r="M32" s="124"/>
      <c r="N32" s="136"/>
      <c r="O32" s="124"/>
      <c r="P32" s="124"/>
      <c r="Q32" s="124"/>
      <c r="R32" s="124"/>
      <c r="S32" s="124"/>
      <c r="T32" s="124"/>
      <c r="U32" s="124"/>
      <c r="V32" s="124"/>
      <c r="W32" s="124"/>
    </row>
    <row r="33" spans="13:23" ht="16">
      <c r="M33" s="127"/>
      <c r="N33" s="138" t="str">
        <f>IF($O$7="","",IF($O$7="English",'File Directory'!C77,IF($O$7="Filipino",'File Directory'!C109,'File Directory'!C141)))</f>
        <v>For  LARGE SCHOOLS with MORE THAN 4 SECTIONS per grade level</v>
      </c>
      <c r="O33" s="128"/>
      <c r="P33" s="128"/>
      <c r="Q33" s="128"/>
      <c r="R33" s="128"/>
      <c r="S33" s="128"/>
      <c r="T33" s="128"/>
      <c r="U33" s="128"/>
      <c r="V33" s="128"/>
      <c r="W33" s="69"/>
    </row>
    <row r="34" spans="13:23" ht="16">
      <c r="M34" s="127"/>
      <c r="N34" s="136" t="str">
        <f>IF($O$7="","",IF($O$7="English",'File Directory'!C78,IF($O$7="Filipino",'File Directory'!C110,'File Directory'!C142)))</f>
        <v>1. Before using the Automated MLESF Summary Consolidator for Large School Excel File, the Grade Level Enrollment Chair will use the</v>
      </c>
      <c r="O34" s="128"/>
      <c r="P34" s="128"/>
      <c r="Q34" s="128"/>
      <c r="R34" s="128"/>
      <c r="S34" s="128"/>
      <c r="T34" s="128"/>
      <c r="U34" s="128"/>
      <c r="V34" s="128"/>
      <c r="W34" s="69"/>
    </row>
    <row r="35" spans="13:23" ht="16">
      <c r="M35" s="127"/>
      <c r="N35" s="136" t="str">
        <f>IF($O$7="","",IF($O$7="English",'File Directory'!C79,IF($O$7="Filipino",'File Directory'!C111,'File Directory'!C143)))</f>
        <v>automated MLESF Summary Consolidator for Small School. The Grade Level Enrollment Chair will just rename the following tabsheets into the names of each section</v>
      </c>
      <c r="O35" s="128"/>
      <c r="P35" s="128"/>
      <c r="Q35" s="128"/>
      <c r="R35" s="128"/>
      <c r="S35" s="128"/>
      <c r="T35" s="128"/>
      <c r="U35" s="128"/>
      <c r="V35" s="128"/>
      <c r="W35" s="69"/>
    </row>
    <row r="36" spans="13:23" ht="16">
      <c r="M36" s="127"/>
      <c r="N36" s="136" t="str">
        <f>IF($O$7="","",IF($O$7="English",'File Directory'!C80,IF($O$7="Filipino",'File Directory'!C112,'File Directory'!C144)))</f>
        <v>where the prospective adviser will encode his/her consolidated data.</v>
      </c>
      <c r="O36" s="128"/>
      <c r="P36" s="128"/>
      <c r="Q36" s="128"/>
      <c r="R36" s="128"/>
      <c r="S36" s="128"/>
      <c r="T36" s="128"/>
      <c r="U36" s="128"/>
      <c r="V36" s="128"/>
      <c r="W36" s="69"/>
    </row>
    <row r="37" spans="13:23" ht="16">
      <c r="M37" s="127"/>
      <c r="N37" s="136" t="str">
        <f>IF($O$7="","",IF($O$7="English",'File Directory'!C81,IF($O$7="Filipino",'File Directory'!C113,'File Directory'!C145)))</f>
        <v>2. The accomplished Summary Matrix MLESF tabsheet will be ready for forwarding to School Enrollment Focal person for encoding in the Automated MLESF</v>
      </c>
      <c r="O37" s="128"/>
      <c r="P37" s="128"/>
      <c r="Q37" s="128"/>
      <c r="R37" s="128"/>
      <c r="S37" s="128"/>
      <c r="T37" s="128"/>
      <c r="U37" s="128"/>
      <c r="V37" s="128"/>
      <c r="W37" s="69"/>
    </row>
    <row r="38" spans="13:23" ht="16">
      <c r="M38" s="127"/>
      <c r="N38" s="136" t="str">
        <f>IF($O$7="","",IF($O$7="English",'File Directory'!C82,IF($O$7="Filipino",'File Directory'!C114,'File Directory'!C146)))</f>
        <v>Summary Consolidator for Large School File</v>
      </c>
      <c r="O38" s="128"/>
      <c r="P38" s="128"/>
      <c r="Q38" s="128"/>
      <c r="R38" s="128"/>
      <c r="S38" s="128"/>
      <c r="T38" s="128"/>
      <c r="U38" s="128"/>
      <c r="V38" s="128"/>
      <c r="W38" s="69"/>
    </row>
    <row r="39" spans="13:23" ht="16">
      <c r="M39" s="127"/>
      <c r="N39" s="136"/>
      <c r="O39" s="128"/>
      <c r="P39" s="128"/>
      <c r="Q39" s="128"/>
      <c r="R39" s="128"/>
      <c r="S39" s="128"/>
      <c r="T39" s="128"/>
      <c r="U39" s="128"/>
      <c r="V39" s="128"/>
      <c r="W39" s="69"/>
    </row>
    <row r="40" spans="13:23" ht="16">
      <c r="M40" s="127" t="s">
        <v>232</v>
      </c>
      <c r="N40" s="128"/>
      <c r="O40" s="128"/>
      <c r="P40" s="128"/>
      <c r="Q40" s="128"/>
      <c r="R40" s="128"/>
      <c r="S40" s="128"/>
      <c r="T40" s="128"/>
      <c r="U40" s="128"/>
      <c r="V40" s="128"/>
      <c r="W40" s="69"/>
    </row>
    <row r="41" spans="13:23" ht="16">
      <c r="M41" s="128"/>
      <c r="N41" s="128" t="s">
        <v>307</v>
      </c>
      <c r="O41" s="128" t="s">
        <v>308</v>
      </c>
      <c r="P41" s="128"/>
      <c r="Q41" s="128"/>
      <c r="R41" s="128"/>
      <c r="S41" s="128"/>
      <c r="T41" s="128"/>
      <c r="U41" s="128"/>
      <c r="V41" s="128"/>
      <c r="W41" s="69"/>
    </row>
    <row r="42" spans="13:23" ht="16">
      <c r="M42" s="128"/>
      <c r="N42" s="128" t="s">
        <v>309</v>
      </c>
      <c r="O42" s="128"/>
      <c r="P42" s="128"/>
      <c r="Q42" s="128"/>
      <c r="R42" s="128"/>
      <c r="S42" s="128"/>
      <c r="T42" s="128"/>
      <c r="U42" s="128"/>
      <c r="V42" s="128"/>
      <c r="W42" s="69"/>
    </row>
    <row r="43" spans="13:23" ht="16">
      <c r="M43" s="128"/>
      <c r="N43" s="128" t="s">
        <v>310</v>
      </c>
      <c r="O43" s="128"/>
      <c r="P43" s="128"/>
      <c r="Q43" s="128"/>
      <c r="R43" s="128"/>
      <c r="S43" s="128"/>
      <c r="T43" s="128"/>
      <c r="U43" s="128"/>
      <c r="V43" s="128"/>
      <c r="W43" s="69"/>
    </row>
    <row r="44" spans="13:23" ht="16">
      <c r="M44" s="128"/>
      <c r="N44" s="129" t="s">
        <v>311</v>
      </c>
      <c r="O44" s="128"/>
      <c r="P44" s="128"/>
      <c r="Q44" s="128"/>
      <c r="R44" s="128"/>
      <c r="S44" s="128"/>
      <c r="T44" s="128"/>
      <c r="U44" s="128"/>
      <c r="V44" s="128"/>
      <c r="W44" s="69"/>
    </row>
    <row r="45" spans="13:23" ht="16">
      <c r="M45" s="128"/>
      <c r="N45" s="128" t="s">
        <v>312</v>
      </c>
      <c r="O45" s="128"/>
      <c r="P45" s="128"/>
      <c r="Q45" s="128"/>
      <c r="R45" s="128"/>
      <c r="S45" s="128"/>
      <c r="T45" s="128"/>
      <c r="U45" s="128"/>
      <c r="V45" s="128"/>
      <c r="W45" s="69"/>
    </row>
    <row r="46" spans="13:23" ht="16"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69"/>
    </row>
    <row r="47" spans="13:23" ht="16">
      <c r="M47" s="127" t="s">
        <v>220</v>
      </c>
      <c r="N47" s="127"/>
      <c r="O47" s="127"/>
      <c r="P47" s="127"/>
      <c r="Q47" s="127"/>
      <c r="R47" s="127"/>
      <c r="S47" s="127"/>
      <c r="T47" s="127"/>
      <c r="U47" s="127"/>
      <c r="V47" s="128"/>
      <c r="W47" s="69"/>
    </row>
    <row r="48" spans="13:23" ht="105">
      <c r="M48" s="130" t="s">
        <v>89</v>
      </c>
      <c r="N48" s="131" t="s">
        <v>298</v>
      </c>
      <c r="O48" s="131" t="s">
        <v>299</v>
      </c>
      <c r="P48" s="131" t="s">
        <v>300</v>
      </c>
      <c r="Q48" s="131" t="s">
        <v>301</v>
      </c>
      <c r="R48" s="131" t="s">
        <v>302</v>
      </c>
      <c r="S48" s="131" t="s">
        <v>303</v>
      </c>
      <c r="T48" s="131" t="s">
        <v>304</v>
      </c>
      <c r="U48" s="131" t="s">
        <v>167</v>
      </c>
      <c r="V48" s="128"/>
      <c r="W48" s="69"/>
    </row>
    <row r="49" spans="13:23" ht="16">
      <c r="M49" s="132" t="s">
        <v>88</v>
      </c>
      <c r="N49" s="132"/>
      <c r="O49" s="132"/>
      <c r="P49" s="133">
        <v>1</v>
      </c>
      <c r="Q49" s="132"/>
      <c r="R49" s="132"/>
      <c r="S49" s="132"/>
      <c r="T49" s="132"/>
      <c r="U49" s="132"/>
      <c r="V49" s="128"/>
      <c r="W49" s="69"/>
    </row>
    <row r="50" spans="13:23" ht="16"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69"/>
    </row>
    <row r="51" spans="13:23" ht="16">
      <c r="M51" s="128"/>
      <c r="N51" s="128" t="s">
        <v>313</v>
      </c>
      <c r="O51" s="128"/>
      <c r="P51" s="128"/>
      <c r="Q51" s="128"/>
      <c r="R51" s="128"/>
      <c r="S51" s="128"/>
      <c r="T51" s="128"/>
      <c r="U51" s="128"/>
      <c r="V51" s="128"/>
      <c r="W51" s="69"/>
    </row>
    <row r="52" spans="13:23" ht="16">
      <c r="M52" s="128"/>
      <c r="N52" s="128" t="s">
        <v>314</v>
      </c>
      <c r="O52" s="128"/>
      <c r="P52" s="128"/>
      <c r="Q52" s="128"/>
      <c r="R52" s="128"/>
      <c r="S52" s="128"/>
      <c r="T52" s="128"/>
      <c r="U52" s="128"/>
      <c r="V52" s="128"/>
      <c r="W52" s="69"/>
    </row>
    <row r="53" spans="13:23" ht="16">
      <c r="M53" s="128"/>
      <c r="N53" s="128" t="s">
        <v>88</v>
      </c>
      <c r="O53" s="128"/>
      <c r="P53" s="128"/>
      <c r="Q53" s="128"/>
      <c r="R53" s="128"/>
      <c r="S53" s="128"/>
      <c r="T53" s="128"/>
      <c r="U53" s="128"/>
      <c r="V53" s="128"/>
      <c r="W53" s="69"/>
    </row>
    <row r="54" spans="13:23" ht="16">
      <c r="M54" s="128"/>
      <c r="N54" s="128" t="s">
        <v>315</v>
      </c>
      <c r="O54" s="128"/>
      <c r="P54" s="128"/>
      <c r="Q54" s="128"/>
      <c r="R54" s="128"/>
      <c r="S54" s="128"/>
      <c r="T54" s="128"/>
      <c r="U54" s="128"/>
      <c r="V54" s="128"/>
      <c r="W54" s="69"/>
    </row>
    <row r="55" spans="13:23" ht="16">
      <c r="M55" s="128"/>
      <c r="N55" s="128" t="s">
        <v>316</v>
      </c>
      <c r="O55" s="128"/>
      <c r="P55" s="128"/>
      <c r="Q55" s="128"/>
      <c r="R55" s="128"/>
      <c r="S55" s="128"/>
      <c r="T55" s="128"/>
      <c r="U55" s="128"/>
      <c r="V55" s="128"/>
      <c r="W55" s="69"/>
    </row>
    <row r="56" spans="13:23" ht="16">
      <c r="M56" s="128"/>
      <c r="N56" s="129" t="s">
        <v>317</v>
      </c>
      <c r="O56" s="128"/>
      <c r="P56" s="128"/>
      <c r="Q56" s="128"/>
      <c r="R56" s="128"/>
      <c r="S56" s="128"/>
      <c r="T56" s="128"/>
      <c r="U56" s="128"/>
      <c r="V56" s="128"/>
      <c r="W56" s="69"/>
    </row>
    <row r="57" spans="13:23">
      <c r="M57" s="128"/>
      <c r="N57" s="128" t="s">
        <v>318</v>
      </c>
      <c r="O57" s="128"/>
      <c r="P57" s="128"/>
      <c r="Q57" s="128"/>
      <c r="R57" s="128"/>
      <c r="S57" s="128"/>
      <c r="T57" s="128"/>
      <c r="U57" s="128"/>
      <c r="V57" s="128"/>
      <c r="W57" s="124"/>
    </row>
    <row r="58" spans="13:23"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4"/>
    </row>
    <row r="59" spans="13:23">
      <c r="M59" s="134" t="s">
        <v>222</v>
      </c>
      <c r="N59" s="128"/>
      <c r="O59" s="128"/>
      <c r="P59" s="128"/>
      <c r="Q59" s="128"/>
      <c r="R59" s="128"/>
      <c r="S59" s="128"/>
      <c r="T59" s="128"/>
      <c r="U59" s="128"/>
      <c r="V59" s="128"/>
      <c r="W59" s="124"/>
    </row>
    <row r="60" spans="13:23">
      <c r="M60" s="128"/>
      <c r="N60" s="128" t="s">
        <v>319</v>
      </c>
      <c r="O60" s="128"/>
      <c r="P60" s="128"/>
      <c r="Q60" s="128"/>
      <c r="R60" s="128"/>
      <c r="S60" s="128"/>
      <c r="T60" s="128"/>
      <c r="U60" s="128"/>
      <c r="V60" s="128"/>
      <c r="W60" s="124"/>
    </row>
    <row r="61" spans="13:23">
      <c r="M61" s="128"/>
      <c r="N61" s="128" t="s">
        <v>320</v>
      </c>
      <c r="O61" s="128"/>
      <c r="P61" s="128"/>
      <c r="Q61" s="128"/>
      <c r="R61" s="128"/>
      <c r="S61" s="128"/>
      <c r="T61" s="128"/>
      <c r="U61" s="128"/>
      <c r="V61" s="128"/>
    </row>
    <row r="62" spans="13:23">
      <c r="M62" s="128"/>
      <c r="N62" s="128" t="s">
        <v>321</v>
      </c>
      <c r="O62" s="128"/>
      <c r="P62" s="128"/>
      <c r="Q62" s="128"/>
      <c r="R62" s="128"/>
      <c r="S62" s="128"/>
      <c r="T62" s="128"/>
      <c r="U62" s="128"/>
      <c r="V62" s="128"/>
    </row>
    <row r="63" spans="13:23">
      <c r="M63" s="128"/>
      <c r="N63" s="128"/>
      <c r="O63" s="128"/>
      <c r="P63" s="128"/>
      <c r="Q63" s="128"/>
      <c r="R63" s="128"/>
      <c r="S63" s="128"/>
      <c r="T63" s="128"/>
      <c r="U63" s="128"/>
      <c r="V63" s="128"/>
    </row>
    <row r="64" spans="13:23" ht="14.5" customHeight="1">
      <c r="M64" s="48"/>
      <c r="N64" s="150" t="s">
        <v>342</v>
      </c>
      <c r="O64" s="150"/>
      <c r="P64" s="150"/>
      <c r="Q64" s="150"/>
      <c r="R64" s="150"/>
      <c r="S64" s="150"/>
      <c r="T64" s="150"/>
      <c r="U64" s="150"/>
      <c r="V64" s="48"/>
    </row>
    <row r="65" spans="13:22">
      <c r="M65" s="48"/>
      <c r="N65" s="150"/>
      <c r="O65" s="150"/>
      <c r="P65" s="150"/>
      <c r="Q65" s="150"/>
      <c r="R65" s="150"/>
      <c r="S65" s="150"/>
      <c r="T65" s="150"/>
      <c r="U65" s="150"/>
      <c r="V65" s="48"/>
    </row>
    <row r="66" spans="13:22">
      <c r="N66" s="150"/>
      <c r="O66" s="150"/>
      <c r="P66" s="150"/>
      <c r="Q66" s="150"/>
      <c r="R66" s="150"/>
      <c r="S66" s="150"/>
      <c r="T66" s="150"/>
      <c r="U66" s="150"/>
    </row>
    <row r="67" spans="13:22">
      <c r="N67" s="150"/>
      <c r="O67" s="150"/>
      <c r="P67" s="150"/>
      <c r="Q67" s="150"/>
      <c r="R67" s="150"/>
      <c r="S67" s="150"/>
      <c r="T67" s="150"/>
      <c r="U67" s="150"/>
    </row>
  </sheetData>
  <sheetProtection sheet="1" objects="1" scenarios="1"/>
  <mergeCells count="3">
    <mergeCell ref="K1:L5"/>
    <mergeCell ref="M7:N7"/>
    <mergeCell ref="N64:U67"/>
  </mergeCells>
  <dataValidations disablePrompts="1" count="1">
    <dataValidation type="list" allowBlank="1" showInputMessage="1" showErrorMessage="1" sqref="O7" xr:uid="{5265B646-2F2B-7545-85EF-323A8B2F1989}">
      <formula1>"English,Filipino,Cebuano"</formula1>
    </dataValidation>
  </dataValidations>
  <hyperlinks>
    <hyperlink ref="K1:L5" location="'File Directory'!A1" tooltip="Go Back" display="Return to File Directory" xr:uid="{42640859-4948-5547-ADE7-080CD37FD166}"/>
  </hyperlink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2974F-4EBA-6241-91B0-8BC8A41F865A}">
  <sheetPr>
    <tabColor theme="8" tint="-0.499984740745262"/>
  </sheetPr>
  <dimension ref="B1:AJ257"/>
  <sheetViews>
    <sheetView workbookViewId="0">
      <selection sqref="A1:XFD1048576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26.3320312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8" t="s">
        <v>180</v>
      </c>
      <c r="J1" s="78" t="s">
        <v>294</v>
      </c>
      <c r="K1" s="77" t="s">
        <v>293</v>
      </c>
    </row>
    <row r="2" spans="2:14" ht="18">
      <c r="B2" s="29" t="s">
        <v>168</v>
      </c>
    </row>
    <row r="3" spans="2:14">
      <c r="B3" s="16" t="s">
        <v>90</v>
      </c>
      <c r="C3" s="19"/>
      <c r="D3" s="175"/>
      <c r="E3" s="176"/>
      <c r="F3" s="177"/>
      <c r="G3" s="16" t="s">
        <v>91</v>
      </c>
      <c r="H3" s="16"/>
      <c r="I3" s="16" t="s">
        <v>177</v>
      </c>
      <c r="J3" s="16"/>
      <c r="K3" s="16" t="s">
        <v>92</v>
      </c>
      <c r="L3" s="16"/>
      <c r="M3" s="16" t="s">
        <v>93</v>
      </c>
      <c r="N3" s="16"/>
    </row>
    <row r="4" spans="2:14" ht="17" thickBot="1">
      <c r="B4" s="178" t="s">
        <v>166</v>
      </c>
      <c r="C4" s="179"/>
      <c r="D4" s="73"/>
      <c r="E4" s="31" t="s">
        <v>148</v>
      </c>
      <c r="F4" s="32"/>
      <c r="G4" s="180" t="s">
        <v>165</v>
      </c>
      <c r="H4" s="181"/>
      <c r="I4" s="33"/>
      <c r="J4" s="8"/>
      <c r="K4" s="8"/>
      <c r="L4" s="8"/>
      <c r="M4" s="8"/>
      <c r="N4" s="8"/>
    </row>
    <row r="5" spans="2:14" ht="16" customHeight="1">
      <c r="B5" s="178" t="s">
        <v>151</v>
      </c>
      <c r="C5" s="179"/>
      <c r="D5" s="30"/>
      <c r="E5" s="182" t="s">
        <v>169</v>
      </c>
      <c r="F5" s="183"/>
      <c r="G5" s="183"/>
      <c r="H5" s="183"/>
      <c r="I5" s="184"/>
      <c r="J5" s="8"/>
      <c r="M5" s="8"/>
      <c r="N5" s="8"/>
    </row>
    <row r="6" spans="2:14" ht="17" customHeight="1" thickBot="1">
      <c r="B6" s="15"/>
      <c r="C6" s="15"/>
      <c r="D6" s="14"/>
      <c r="E6" s="36" t="s">
        <v>170</v>
      </c>
      <c r="F6" s="37"/>
      <c r="G6" s="34" t="s">
        <v>150</v>
      </c>
      <c r="H6" s="34"/>
      <c r="I6" s="38"/>
    </row>
    <row r="7" spans="2:14">
      <c r="B7" s="15"/>
      <c r="C7" s="15"/>
      <c r="D7" s="14"/>
      <c r="E7" s="17"/>
      <c r="F7" s="35"/>
      <c r="G7" s="8"/>
      <c r="H7" s="8"/>
      <c r="I7" s="8"/>
    </row>
    <row r="8" spans="2:14">
      <c r="B8" s="2" t="s">
        <v>295</v>
      </c>
    </row>
    <row r="9" spans="2:14" ht="57" customHeight="1">
      <c r="B9" s="141" t="s">
        <v>89</v>
      </c>
      <c r="C9" s="76" t="s">
        <v>296</v>
      </c>
      <c r="D9" s="76" t="s">
        <v>297</v>
      </c>
      <c r="E9" s="75" t="s">
        <v>167</v>
      </c>
    </row>
    <row r="10" spans="2:14" ht="16" hidden="1" customHeight="1">
      <c r="B10" s="74" t="s">
        <v>88</v>
      </c>
      <c r="C10" s="74"/>
      <c r="D10" s="74"/>
      <c r="E10" s="74"/>
    </row>
    <row r="11" spans="2:14" ht="16" hidden="1" customHeight="1">
      <c r="B11" s="74">
        <v>1</v>
      </c>
      <c r="C11" s="74"/>
      <c r="D11" s="74"/>
      <c r="E11" s="74">
        <f>D11+C11</f>
        <v>0</v>
      </c>
    </row>
    <row r="12" spans="2:14" ht="16" hidden="1" customHeight="1">
      <c r="B12" s="74">
        <v>2</v>
      </c>
      <c r="C12" s="74"/>
      <c r="D12" s="74"/>
      <c r="E12" s="74">
        <f>SUM(C12:D12)</f>
        <v>0</v>
      </c>
    </row>
    <row r="13" spans="2:14" ht="16" hidden="1" customHeight="1">
      <c r="B13" s="74">
        <v>3</v>
      </c>
      <c r="C13" s="74"/>
      <c r="D13" s="74"/>
      <c r="E13" s="74">
        <f t="shared" ref="E13:E24" si="0">D13+C13</f>
        <v>0</v>
      </c>
    </row>
    <row r="14" spans="2:14" ht="16" hidden="1" customHeight="1">
      <c r="B14" s="74">
        <v>4</v>
      </c>
      <c r="C14" s="74"/>
      <c r="D14" s="74"/>
      <c r="E14" s="74">
        <f t="shared" si="0"/>
        <v>0</v>
      </c>
    </row>
    <row r="15" spans="2:14" ht="16" hidden="1" customHeight="1">
      <c r="B15" s="74">
        <v>5</v>
      </c>
      <c r="C15" s="74"/>
      <c r="D15" s="74"/>
      <c r="E15" s="74">
        <f t="shared" si="0"/>
        <v>0</v>
      </c>
    </row>
    <row r="16" spans="2:14" ht="16" hidden="1" customHeight="1">
      <c r="B16" s="74">
        <v>6</v>
      </c>
      <c r="C16" s="74"/>
      <c r="D16" s="74"/>
      <c r="E16" s="74">
        <f t="shared" si="0"/>
        <v>0</v>
      </c>
    </row>
    <row r="17" spans="2:10" ht="16" hidden="1" customHeight="1">
      <c r="B17" s="74">
        <v>7</v>
      </c>
      <c r="C17" s="74"/>
      <c r="D17" s="74"/>
      <c r="E17" s="74">
        <f t="shared" si="0"/>
        <v>0</v>
      </c>
    </row>
    <row r="18" spans="2:10" ht="16" hidden="1" customHeight="1">
      <c r="B18" s="74">
        <v>8</v>
      </c>
      <c r="C18" s="74"/>
      <c r="D18" s="74"/>
      <c r="E18" s="74">
        <f t="shared" si="0"/>
        <v>0</v>
      </c>
    </row>
    <row r="19" spans="2:10" ht="16" hidden="1" customHeight="1">
      <c r="B19" s="74">
        <v>9</v>
      </c>
      <c r="C19" s="74"/>
      <c r="D19" s="74"/>
      <c r="E19" s="74">
        <f t="shared" si="0"/>
        <v>0</v>
      </c>
    </row>
    <row r="20" spans="2:10" ht="16" hidden="1" customHeight="1">
      <c r="B20" s="74">
        <v>10</v>
      </c>
      <c r="C20" s="74"/>
      <c r="D20" s="74"/>
      <c r="E20" s="74">
        <f t="shared" si="0"/>
        <v>0</v>
      </c>
    </row>
    <row r="21" spans="2:10" ht="16" hidden="1" customHeight="1">
      <c r="B21" s="74">
        <v>11</v>
      </c>
      <c r="C21" s="74"/>
      <c r="D21" s="74"/>
      <c r="E21" s="74">
        <f t="shared" si="0"/>
        <v>0</v>
      </c>
    </row>
    <row r="22" spans="2:10">
      <c r="B22" s="74">
        <v>12</v>
      </c>
      <c r="C22" s="74"/>
      <c r="D22" s="74"/>
      <c r="E22" s="74">
        <f t="shared" si="0"/>
        <v>0</v>
      </c>
    </row>
    <row r="23" spans="2:10" ht="16" hidden="1" customHeight="1">
      <c r="B23" s="74" t="s">
        <v>94</v>
      </c>
      <c r="C23" s="74"/>
      <c r="D23" s="74"/>
      <c r="E23" s="74">
        <f t="shared" si="0"/>
        <v>0</v>
      </c>
    </row>
    <row r="24" spans="2:10" ht="16" hidden="1" customHeight="1">
      <c r="B24" s="74" t="s">
        <v>7</v>
      </c>
      <c r="C24" s="75">
        <f>C23+C22+C21+C20+C19+C18+C17+C16+C15+C14+C13+C12+C11+C10</f>
        <v>0</v>
      </c>
      <c r="D24" s="75">
        <f>D23+D22+D21+D20+D19+D18+D17+D16+D15+D14+D13+D12+D11+D10</f>
        <v>0</v>
      </c>
      <c r="E24" s="74">
        <f t="shared" si="0"/>
        <v>0</v>
      </c>
    </row>
    <row r="25" spans="2:10">
      <c r="B25" s="5"/>
    </row>
    <row r="26" spans="2:10">
      <c r="B26" s="72" t="s">
        <v>322</v>
      </c>
    </row>
    <row r="27" spans="2:10" ht="77" customHeight="1">
      <c r="B27" s="173" t="s">
        <v>89</v>
      </c>
      <c r="C27" s="75" t="s">
        <v>0</v>
      </c>
      <c r="D27" s="75" t="s">
        <v>1</v>
      </c>
      <c r="E27" s="75" t="s">
        <v>2</v>
      </c>
      <c r="F27" s="75" t="s">
        <v>3</v>
      </c>
      <c r="G27" s="75" t="s">
        <v>4</v>
      </c>
      <c r="H27" s="75" t="s">
        <v>5</v>
      </c>
      <c r="I27" s="75" t="s">
        <v>6</v>
      </c>
      <c r="J27" s="165" t="s">
        <v>167</v>
      </c>
    </row>
    <row r="28" spans="2:10" ht="17.5" customHeight="1">
      <c r="B28" s="174"/>
      <c r="C28" s="28" t="s">
        <v>113</v>
      </c>
      <c r="D28" s="28" t="s">
        <v>114</v>
      </c>
      <c r="E28" s="28" t="s">
        <v>115</v>
      </c>
      <c r="F28" s="28" t="s">
        <v>116</v>
      </c>
      <c r="G28" s="28" t="s">
        <v>117</v>
      </c>
      <c r="H28" s="28" t="s">
        <v>118</v>
      </c>
      <c r="I28" s="28" t="s">
        <v>119</v>
      </c>
      <c r="J28" s="166"/>
    </row>
    <row r="29" spans="2:10" ht="18" hidden="1" customHeight="1">
      <c r="B29" s="74" t="s">
        <v>88</v>
      </c>
      <c r="C29" s="75"/>
      <c r="D29" s="75"/>
      <c r="E29" s="75"/>
      <c r="F29" s="75"/>
      <c r="G29" s="75"/>
      <c r="H29" s="75"/>
      <c r="I29" s="75"/>
      <c r="J29" s="74">
        <f>I29+H29+G29+F29+E29+D29+C29</f>
        <v>0</v>
      </c>
    </row>
    <row r="30" spans="2:10" ht="18" hidden="1" customHeight="1">
      <c r="B30" s="74">
        <v>1</v>
      </c>
      <c r="C30" s="75"/>
      <c r="D30" s="75"/>
      <c r="E30" s="75"/>
      <c r="F30" s="75"/>
      <c r="G30" s="75"/>
      <c r="H30" s="75"/>
      <c r="I30" s="75"/>
      <c r="J30" s="74">
        <f t="shared" ref="J30:J43" si="1">I30+H30+G30+F30+E30+D30+C30</f>
        <v>0</v>
      </c>
    </row>
    <row r="31" spans="2:10" ht="18" hidden="1" customHeight="1">
      <c r="B31" s="74">
        <v>2</v>
      </c>
      <c r="C31" s="75"/>
      <c r="D31" s="75"/>
      <c r="E31" s="75"/>
      <c r="F31" s="75"/>
      <c r="G31" s="75"/>
      <c r="H31" s="75"/>
      <c r="I31" s="75"/>
      <c r="J31" s="74">
        <f>SUM(C31:I31)</f>
        <v>0</v>
      </c>
    </row>
    <row r="32" spans="2:10" ht="18" hidden="1" customHeight="1">
      <c r="B32" s="74">
        <v>3</v>
      </c>
      <c r="C32" s="75"/>
      <c r="D32" s="75"/>
      <c r="E32" s="75"/>
      <c r="F32" s="75"/>
      <c r="G32" s="75"/>
      <c r="H32" s="75"/>
      <c r="I32" s="75"/>
      <c r="J32" s="74">
        <f t="shared" si="1"/>
        <v>0</v>
      </c>
    </row>
    <row r="33" spans="2:10" ht="18" hidden="1" customHeight="1">
      <c r="B33" s="74">
        <v>4</v>
      </c>
      <c r="C33" s="75"/>
      <c r="D33" s="75"/>
      <c r="E33" s="75"/>
      <c r="F33" s="75"/>
      <c r="G33" s="75"/>
      <c r="H33" s="75"/>
      <c r="I33" s="75"/>
      <c r="J33" s="74">
        <f t="shared" si="1"/>
        <v>0</v>
      </c>
    </row>
    <row r="34" spans="2:10" ht="18" hidden="1" customHeight="1">
      <c r="B34" s="74">
        <v>5</v>
      </c>
      <c r="C34" s="75"/>
      <c r="D34" s="75"/>
      <c r="E34" s="75"/>
      <c r="F34" s="75"/>
      <c r="G34" s="75"/>
      <c r="H34" s="75"/>
      <c r="I34" s="75"/>
      <c r="J34" s="74">
        <f t="shared" si="1"/>
        <v>0</v>
      </c>
    </row>
    <row r="35" spans="2:10" ht="18" hidden="1" customHeight="1">
      <c r="B35" s="74">
        <v>6</v>
      </c>
      <c r="C35" s="75"/>
      <c r="D35" s="75"/>
      <c r="E35" s="75"/>
      <c r="F35" s="75"/>
      <c r="G35" s="75"/>
      <c r="H35" s="75"/>
      <c r="I35" s="75"/>
      <c r="J35" s="74">
        <f t="shared" si="1"/>
        <v>0</v>
      </c>
    </row>
    <row r="36" spans="2:10" ht="18" hidden="1" customHeight="1">
      <c r="B36" s="74">
        <v>7</v>
      </c>
      <c r="C36" s="75"/>
      <c r="D36" s="75"/>
      <c r="E36" s="75"/>
      <c r="F36" s="75"/>
      <c r="G36" s="75"/>
      <c r="H36" s="75"/>
      <c r="I36" s="75"/>
      <c r="J36" s="74">
        <f t="shared" si="1"/>
        <v>0</v>
      </c>
    </row>
    <row r="37" spans="2:10" ht="18" hidden="1" customHeight="1">
      <c r="B37" s="74">
        <v>8</v>
      </c>
      <c r="C37" s="75"/>
      <c r="D37" s="75"/>
      <c r="E37" s="75"/>
      <c r="F37" s="75"/>
      <c r="G37" s="75"/>
      <c r="H37" s="75"/>
      <c r="I37" s="75"/>
      <c r="J37" s="74">
        <f t="shared" si="1"/>
        <v>0</v>
      </c>
    </row>
    <row r="38" spans="2:10" ht="18" hidden="1" customHeight="1">
      <c r="B38" s="74">
        <v>9</v>
      </c>
      <c r="C38" s="75"/>
      <c r="D38" s="75"/>
      <c r="E38" s="75"/>
      <c r="F38" s="75"/>
      <c r="G38" s="75"/>
      <c r="H38" s="75"/>
      <c r="I38" s="75"/>
      <c r="J38" s="74">
        <f t="shared" si="1"/>
        <v>0</v>
      </c>
    </row>
    <row r="39" spans="2:10" ht="18" hidden="1" customHeight="1">
      <c r="B39" s="74">
        <v>10</v>
      </c>
      <c r="C39" s="75"/>
      <c r="D39" s="75"/>
      <c r="E39" s="75"/>
      <c r="F39" s="75"/>
      <c r="G39" s="75"/>
      <c r="H39" s="75"/>
      <c r="I39" s="75"/>
      <c r="J39" s="74">
        <f t="shared" si="1"/>
        <v>0</v>
      </c>
    </row>
    <row r="40" spans="2:10" ht="18" hidden="1" customHeight="1">
      <c r="B40" s="74">
        <v>11</v>
      </c>
      <c r="C40" s="75"/>
      <c r="D40" s="75"/>
      <c r="E40" s="75"/>
      <c r="F40" s="75"/>
      <c r="G40" s="75"/>
      <c r="H40" s="75"/>
      <c r="I40" s="75"/>
      <c r="J40" s="74">
        <f t="shared" si="1"/>
        <v>0</v>
      </c>
    </row>
    <row r="41" spans="2:10" ht="18" customHeight="1">
      <c r="B41" s="74">
        <v>12</v>
      </c>
      <c r="C41" s="75"/>
      <c r="D41" s="75"/>
      <c r="E41" s="75"/>
      <c r="F41" s="75"/>
      <c r="G41" s="75"/>
      <c r="H41" s="75"/>
      <c r="I41" s="75"/>
      <c r="J41" s="74">
        <f t="shared" si="1"/>
        <v>0</v>
      </c>
    </row>
    <row r="42" spans="2:10" ht="18" hidden="1" customHeight="1">
      <c r="B42" s="74" t="s">
        <v>94</v>
      </c>
      <c r="C42" s="75"/>
      <c r="D42" s="75"/>
      <c r="E42" s="75"/>
      <c r="F42" s="75"/>
      <c r="G42" s="75"/>
      <c r="H42" s="75"/>
      <c r="I42" s="75"/>
      <c r="J42" s="74">
        <f t="shared" si="1"/>
        <v>0</v>
      </c>
    </row>
    <row r="43" spans="2:10" ht="18" hidden="1" customHeight="1">
      <c r="B43" s="74" t="s">
        <v>7</v>
      </c>
      <c r="C43" s="75">
        <f>C42+C41+C40+C39+C38+C37+C36+C35+C34+C33+C32+C31+C30+C29</f>
        <v>0</v>
      </c>
      <c r="D43" s="75">
        <f t="shared" ref="D43:I43" si="2">D42+D41+D40+D39+D38+D37+D36+D35+D34+D33+D32+D31+D30+D29</f>
        <v>0</v>
      </c>
      <c r="E43" s="75">
        <f t="shared" si="2"/>
        <v>0</v>
      </c>
      <c r="F43" s="75">
        <f t="shared" si="2"/>
        <v>0</v>
      </c>
      <c r="G43" s="75">
        <f t="shared" si="2"/>
        <v>0</v>
      </c>
      <c r="H43" s="75">
        <f t="shared" si="2"/>
        <v>0</v>
      </c>
      <c r="I43" s="75">
        <f t="shared" si="2"/>
        <v>0</v>
      </c>
      <c r="J43" s="74">
        <f t="shared" si="1"/>
        <v>0</v>
      </c>
    </row>
    <row r="45" spans="2:10">
      <c r="B45" s="2" t="s">
        <v>219</v>
      </c>
    </row>
    <row r="46" spans="2:10" ht="57" customHeight="1">
      <c r="B46" s="141" t="s">
        <v>89</v>
      </c>
      <c r="C46" s="76" t="s">
        <v>8</v>
      </c>
      <c r="D46" s="76" t="s">
        <v>9</v>
      </c>
      <c r="E46" s="75" t="s">
        <v>167</v>
      </c>
    </row>
    <row r="47" spans="2:10" ht="16" hidden="1" customHeight="1">
      <c r="B47" s="74" t="s">
        <v>88</v>
      </c>
      <c r="C47" s="74"/>
      <c r="D47" s="74"/>
      <c r="E47" s="74"/>
    </row>
    <row r="48" spans="2:10" ht="16" hidden="1" customHeight="1">
      <c r="B48" s="74">
        <v>1</v>
      </c>
      <c r="C48" s="74"/>
      <c r="D48" s="74"/>
      <c r="E48" s="74">
        <f>D48+C48</f>
        <v>0</v>
      </c>
    </row>
    <row r="49" spans="2:10" ht="16" hidden="1" customHeight="1">
      <c r="B49" s="74">
        <v>2</v>
      </c>
      <c r="C49" s="74"/>
      <c r="D49" s="74"/>
      <c r="E49" s="74">
        <f>SUM(C49:D49)</f>
        <v>0</v>
      </c>
    </row>
    <row r="50" spans="2:10" ht="16" hidden="1" customHeight="1">
      <c r="B50" s="74">
        <v>3</v>
      </c>
      <c r="C50" s="74"/>
      <c r="D50" s="74"/>
      <c r="E50" s="74">
        <f t="shared" ref="E50:E61" si="3">D50+C50</f>
        <v>0</v>
      </c>
    </row>
    <row r="51" spans="2:10" ht="16" hidden="1" customHeight="1">
      <c r="B51" s="74">
        <v>4</v>
      </c>
      <c r="C51" s="74"/>
      <c r="D51" s="74"/>
      <c r="E51" s="74">
        <f t="shared" si="3"/>
        <v>0</v>
      </c>
    </row>
    <row r="52" spans="2:10" ht="16" hidden="1" customHeight="1">
      <c r="B52" s="74">
        <v>5</v>
      </c>
      <c r="C52" s="74"/>
      <c r="D52" s="74"/>
      <c r="E52" s="74">
        <f t="shared" si="3"/>
        <v>0</v>
      </c>
    </row>
    <row r="53" spans="2:10" ht="16" hidden="1" customHeight="1">
      <c r="B53" s="74">
        <v>6</v>
      </c>
      <c r="C53" s="74"/>
      <c r="D53" s="74"/>
      <c r="E53" s="74">
        <f t="shared" si="3"/>
        <v>0</v>
      </c>
    </row>
    <row r="54" spans="2:10" ht="16" hidden="1" customHeight="1">
      <c r="B54" s="74">
        <v>7</v>
      </c>
      <c r="C54" s="74"/>
      <c r="D54" s="74"/>
      <c r="E54" s="74">
        <f t="shared" si="3"/>
        <v>0</v>
      </c>
    </row>
    <row r="55" spans="2:10" ht="16" hidden="1" customHeight="1">
      <c r="B55" s="74">
        <v>8</v>
      </c>
      <c r="C55" s="74"/>
      <c r="D55" s="74"/>
      <c r="E55" s="74">
        <f t="shared" si="3"/>
        <v>0</v>
      </c>
    </row>
    <row r="56" spans="2:10" ht="16" hidden="1" customHeight="1">
      <c r="B56" s="74">
        <v>9</v>
      </c>
      <c r="C56" s="74"/>
      <c r="D56" s="74"/>
      <c r="E56" s="74">
        <f t="shared" si="3"/>
        <v>0</v>
      </c>
    </row>
    <row r="57" spans="2:10" ht="16" hidden="1" customHeight="1">
      <c r="B57" s="74">
        <v>10</v>
      </c>
      <c r="C57" s="74"/>
      <c r="D57" s="74"/>
      <c r="E57" s="74">
        <f t="shared" si="3"/>
        <v>0</v>
      </c>
    </row>
    <row r="58" spans="2:10" ht="16" hidden="1" customHeight="1">
      <c r="B58" s="74">
        <v>11</v>
      </c>
      <c r="C58" s="74"/>
      <c r="D58" s="74"/>
      <c r="E58" s="74">
        <f t="shared" si="3"/>
        <v>0</v>
      </c>
    </row>
    <row r="59" spans="2:10">
      <c r="B59" s="74">
        <v>12</v>
      </c>
      <c r="C59" s="74"/>
      <c r="D59" s="74"/>
      <c r="E59" s="74">
        <f t="shared" si="3"/>
        <v>0</v>
      </c>
    </row>
    <row r="60" spans="2:10" ht="16" hidden="1" customHeight="1">
      <c r="B60" s="74" t="s">
        <v>94</v>
      </c>
      <c r="C60" s="74"/>
      <c r="D60" s="74"/>
      <c r="E60" s="74">
        <f t="shared" si="3"/>
        <v>0</v>
      </c>
    </row>
    <row r="61" spans="2:10" ht="16" hidden="1" customHeight="1">
      <c r="B61" s="74" t="s">
        <v>7</v>
      </c>
      <c r="C61" s="75">
        <f>C60+C59+C58+C57+C56+C55+C54+C53+C52+C51+C50+C49+C48+C47</f>
        <v>0</v>
      </c>
      <c r="D61" s="75">
        <f>D60+D59+D58+D57+D56+D55+D54+D53+D52+D51+D50+D49+D48+D47</f>
        <v>0</v>
      </c>
      <c r="E61" s="74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41" t="s">
        <v>89</v>
      </c>
      <c r="C64" s="99" t="s">
        <v>298</v>
      </c>
      <c r="D64" s="99" t="s">
        <v>299</v>
      </c>
      <c r="E64" s="99" t="s">
        <v>300</v>
      </c>
      <c r="F64" s="99" t="s">
        <v>301</v>
      </c>
      <c r="G64" s="99" t="s">
        <v>302</v>
      </c>
      <c r="H64" s="99" t="s">
        <v>303</v>
      </c>
      <c r="I64" s="99" t="s">
        <v>343</v>
      </c>
      <c r="J64" s="75" t="s">
        <v>167</v>
      </c>
    </row>
    <row r="65" spans="2:10" ht="16" hidden="1" customHeight="1">
      <c r="B65" s="74" t="s">
        <v>88</v>
      </c>
      <c r="C65" s="16"/>
      <c r="D65" s="16"/>
      <c r="E65" s="16"/>
      <c r="F65" s="16"/>
      <c r="G65" s="16"/>
      <c r="H65" s="16"/>
      <c r="I65" s="16"/>
      <c r="J65" s="74">
        <f>I65+H65+G65+F65+E65+D65+C65</f>
        <v>0</v>
      </c>
    </row>
    <row r="66" spans="2:10" ht="16" hidden="1" customHeight="1">
      <c r="B66" s="74">
        <v>1</v>
      </c>
      <c r="C66" s="16"/>
      <c r="D66" s="16"/>
      <c r="E66" s="16"/>
      <c r="F66" s="16"/>
      <c r="G66" s="16"/>
      <c r="H66" s="16"/>
      <c r="I66" s="16"/>
      <c r="J66" s="74">
        <f t="shared" ref="J66:J79" si="4">I66+H66+G66+F66+E66+D66+C66</f>
        <v>0</v>
      </c>
    </row>
    <row r="67" spans="2:10" ht="16" hidden="1" customHeight="1">
      <c r="B67" s="74">
        <v>2</v>
      </c>
      <c r="C67" s="16"/>
      <c r="D67" s="16"/>
      <c r="E67" s="16"/>
      <c r="F67" s="16"/>
      <c r="G67" s="16"/>
      <c r="H67" s="16"/>
      <c r="I67" s="16"/>
      <c r="J67" s="74">
        <f>SUM(C67:I67)</f>
        <v>0</v>
      </c>
    </row>
    <row r="68" spans="2:10" ht="16" hidden="1" customHeight="1">
      <c r="B68" s="74">
        <v>3</v>
      </c>
      <c r="C68" s="16"/>
      <c r="D68" s="16"/>
      <c r="E68" s="16"/>
      <c r="F68" s="16"/>
      <c r="G68" s="16"/>
      <c r="H68" s="16"/>
      <c r="I68" s="16"/>
      <c r="J68" s="74">
        <f t="shared" si="4"/>
        <v>0</v>
      </c>
    </row>
    <row r="69" spans="2:10" ht="16" hidden="1" customHeight="1">
      <c r="B69" s="74">
        <v>4</v>
      </c>
      <c r="C69" s="16"/>
      <c r="D69" s="16"/>
      <c r="E69" s="16"/>
      <c r="F69" s="16"/>
      <c r="G69" s="16"/>
      <c r="H69" s="16"/>
      <c r="I69" s="16"/>
      <c r="J69" s="74">
        <f t="shared" si="4"/>
        <v>0</v>
      </c>
    </row>
    <row r="70" spans="2:10" ht="16" hidden="1" customHeight="1">
      <c r="B70" s="74">
        <v>5</v>
      </c>
      <c r="C70" s="16"/>
      <c r="D70" s="16"/>
      <c r="E70" s="16"/>
      <c r="F70" s="16"/>
      <c r="G70" s="16"/>
      <c r="H70" s="16"/>
      <c r="I70" s="16"/>
      <c r="J70" s="74">
        <f t="shared" si="4"/>
        <v>0</v>
      </c>
    </row>
    <row r="71" spans="2:10" ht="16" hidden="1" customHeight="1">
      <c r="B71" s="74">
        <v>6</v>
      </c>
      <c r="C71" s="16"/>
      <c r="D71" s="16"/>
      <c r="E71" s="16"/>
      <c r="F71" s="16"/>
      <c r="G71" s="16"/>
      <c r="H71" s="16"/>
      <c r="I71" s="16"/>
      <c r="J71" s="74">
        <f t="shared" si="4"/>
        <v>0</v>
      </c>
    </row>
    <row r="72" spans="2:10" ht="16" hidden="1" customHeight="1">
      <c r="B72" s="74">
        <v>7</v>
      </c>
      <c r="C72" s="16"/>
      <c r="D72" s="16"/>
      <c r="E72" s="16"/>
      <c r="F72" s="16"/>
      <c r="G72" s="16"/>
      <c r="H72" s="16"/>
      <c r="I72" s="16"/>
      <c r="J72" s="74">
        <f t="shared" si="4"/>
        <v>0</v>
      </c>
    </row>
    <row r="73" spans="2:10" ht="16" hidden="1" customHeight="1">
      <c r="B73" s="74">
        <v>8</v>
      </c>
      <c r="C73" s="16"/>
      <c r="D73" s="16"/>
      <c r="E73" s="16"/>
      <c r="F73" s="16"/>
      <c r="G73" s="16"/>
      <c r="H73" s="16"/>
      <c r="I73" s="16"/>
      <c r="J73" s="74">
        <f t="shared" si="4"/>
        <v>0</v>
      </c>
    </row>
    <row r="74" spans="2:10" ht="16" hidden="1" customHeight="1">
      <c r="B74" s="74">
        <v>9</v>
      </c>
      <c r="C74" s="16"/>
      <c r="D74" s="16"/>
      <c r="E74" s="16"/>
      <c r="F74" s="16"/>
      <c r="G74" s="16"/>
      <c r="H74" s="16"/>
      <c r="I74" s="16"/>
      <c r="J74" s="74">
        <f t="shared" si="4"/>
        <v>0</v>
      </c>
    </row>
    <row r="75" spans="2:10" ht="16" hidden="1" customHeight="1">
      <c r="B75" s="74">
        <v>10</v>
      </c>
      <c r="C75" s="16"/>
      <c r="D75" s="16"/>
      <c r="E75" s="16"/>
      <c r="F75" s="16"/>
      <c r="G75" s="16"/>
      <c r="H75" s="16"/>
      <c r="I75" s="16"/>
      <c r="J75" s="74">
        <f t="shared" si="4"/>
        <v>0</v>
      </c>
    </row>
    <row r="76" spans="2:10" ht="16" hidden="1" customHeight="1">
      <c r="B76" s="74">
        <v>11</v>
      </c>
      <c r="C76" s="16"/>
      <c r="D76" s="16"/>
      <c r="E76" s="16"/>
      <c r="F76" s="16"/>
      <c r="G76" s="16"/>
      <c r="H76" s="16"/>
      <c r="I76" s="16"/>
      <c r="J76" s="74">
        <f t="shared" si="4"/>
        <v>0</v>
      </c>
    </row>
    <row r="77" spans="2:10">
      <c r="B77" s="74">
        <v>12</v>
      </c>
      <c r="C77" s="16"/>
      <c r="D77" s="16"/>
      <c r="E77" s="16"/>
      <c r="F77" s="16"/>
      <c r="G77" s="16"/>
      <c r="H77" s="16"/>
      <c r="I77" s="16"/>
      <c r="J77" s="74">
        <f t="shared" si="4"/>
        <v>0</v>
      </c>
    </row>
    <row r="78" spans="2:10" ht="16" hidden="1" customHeight="1">
      <c r="B78" s="74" t="s">
        <v>94</v>
      </c>
      <c r="C78" s="16"/>
      <c r="D78" s="16"/>
      <c r="E78" s="16"/>
      <c r="F78" s="16"/>
      <c r="G78" s="16"/>
      <c r="H78" s="16"/>
      <c r="I78" s="16"/>
      <c r="J78" s="74">
        <f t="shared" si="4"/>
        <v>0</v>
      </c>
    </row>
    <row r="79" spans="2:10" ht="16" hidden="1" customHeight="1">
      <c r="B79" s="74" t="s">
        <v>7</v>
      </c>
      <c r="C79" s="75">
        <f>C78+C77+C76+C75+C74+C73+C72+C71+C70+C69+C68+C67+C66+C65</f>
        <v>0</v>
      </c>
      <c r="D79" s="75">
        <f t="shared" ref="D79:I79" si="5">D78+D77+D76+D75+D74+D73+D72+D71+D70+D69+D68+D67+D66+D65</f>
        <v>0</v>
      </c>
      <c r="E79" s="75">
        <f t="shared" si="5"/>
        <v>0</v>
      </c>
      <c r="F79" s="75">
        <f t="shared" si="5"/>
        <v>0</v>
      </c>
      <c r="G79" s="75">
        <f t="shared" si="5"/>
        <v>0</v>
      </c>
      <c r="H79" s="75">
        <f t="shared" si="5"/>
        <v>0</v>
      </c>
      <c r="I79" s="75">
        <f t="shared" si="5"/>
        <v>0</v>
      </c>
      <c r="J79" s="74">
        <f t="shared" si="4"/>
        <v>0</v>
      </c>
    </row>
    <row r="81" spans="2:19" s="2" customFormat="1">
      <c r="B81" s="2" t="s">
        <v>221</v>
      </c>
    </row>
    <row r="82" spans="2:19" ht="85">
      <c r="B82" s="167" t="s">
        <v>89</v>
      </c>
      <c r="C82" s="75" t="s">
        <v>10</v>
      </c>
      <c r="D82" s="75" t="s">
        <v>11</v>
      </c>
      <c r="E82" s="75" t="s">
        <v>12</v>
      </c>
      <c r="F82" s="75" t="s">
        <v>13</v>
      </c>
      <c r="G82" s="75" t="s">
        <v>16</v>
      </c>
      <c r="H82" s="75" t="s">
        <v>14</v>
      </c>
      <c r="I82" s="75" t="s">
        <v>15</v>
      </c>
      <c r="J82" s="24" t="s">
        <v>17</v>
      </c>
      <c r="K82" s="75" t="s">
        <v>18</v>
      </c>
      <c r="L82" s="75" t="s">
        <v>20</v>
      </c>
      <c r="M82" s="75" t="s">
        <v>19</v>
      </c>
      <c r="N82" s="75" t="s">
        <v>21</v>
      </c>
      <c r="O82" s="75" t="s">
        <v>22</v>
      </c>
      <c r="P82" s="75" t="s">
        <v>23</v>
      </c>
      <c r="Q82" s="75" t="s">
        <v>25</v>
      </c>
      <c r="R82" s="75" t="s">
        <v>24</v>
      </c>
      <c r="S82" s="165" t="s">
        <v>167</v>
      </c>
    </row>
    <row r="83" spans="2:19" ht="17">
      <c r="B83" s="168"/>
      <c r="C83" s="25" t="s">
        <v>95</v>
      </c>
      <c r="D83" s="25" t="s">
        <v>96</v>
      </c>
      <c r="E83" s="25" t="s">
        <v>97</v>
      </c>
      <c r="F83" s="25" t="s">
        <v>98</v>
      </c>
      <c r="G83" s="25" t="s">
        <v>99</v>
      </c>
      <c r="H83" s="25" t="s">
        <v>100</v>
      </c>
      <c r="I83" s="25" t="s">
        <v>101</v>
      </c>
      <c r="J83" s="25" t="s">
        <v>102</v>
      </c>
      <c r="K83" s="25" t="s">
        <v>103</v>
      </c>
      <c r="L83" s="25" t="s">
        <v>104</v>
      </c>
      <c r="M83" s="25" t="s">
        <v>105</v>
      </c>
      <c r="N83" s="25" t="s">
        <v>106</v>
      </c>
      <c r="O83" s="25" t="s">
        <v>107</v>
      </c>
      <c r="P83" s="25" t="s">
        <v>108</v>
      </c>
      <c r="Q83" s="25" t="s">
        <v>109</v>
      </c>
      <c r="R83" s="25" t="s">
        <v>110</v>
      </c>
      <c r="S83" s="166"/>
    </row>
    <row r="84" spans="2:19" ht="16" hidden="1" customHeight="1">
      <c r="B84" s="74" t="s">
        <v>88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>
        <f>SUM(C84:R84)</f>
        <v>0</v>
      </c>
    </row>
    <row r="85" spans="2:19" ht="16" hidden="1" customHeight="1">
      <c r="B85" s="74">
        <v>1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>
        <f>SUM(C85:R85)</f>
        <v>0</v>
      </c>
    </row>
    <row r="86" spans="2:19" ht="16" hidden="1" customHeight="1">
      <c r="B86" s="74">
        <v>2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>
        <f>SUM(C86:R86)</f>
        <v>0</v>
      </c>
    </row>
    <row r="87" spans="2:19" ht="16" hidden="1" customHeight="1">
      <c r="B87" s="74">
        <v>3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>
        <f t="shared" ref="S87:S98" si="6">SUM(C87:R87)</f>
        <v>0</v>
      </c>
    </row>
    <row r="88" spans="2:19" ht="16" hidden="1" customHeight="1">
      <c r="B88" s="74">
        <v>4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>
        <f t="shared" si="6"/>
        <v>0</v>
      </c>
    </row>
    <row r="89" spans="2:19" ht="16" hidden="1" customHeight="1">
      <c r="B89" s="74">
        <v>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>
        <f t="shared" si="6"/>
        <v>0</v>
      </c>
    </row>
    <row r="90" spans="2:19" ht="16" hidden="1" customHeight="1">
      <c r="B90" s="74">
        <v>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>
        <f t="shared" si="6"/>
        <v>0</v>
      </c>
    </row>
    <row r="91" spans="2:19" ht="16" hidden="1" customHeight="1">
      <c r="B91" s="74">
        <v>7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>
        <f t="shared" si="6"/>
        <v>0</v>
      </c>
    </row>
    <row r="92" spans="2:19" ht="16" hidden="1" customHeight="1">
      <c r="B92" s="74">
        <v>8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>
        <f t="shared" si="6"/>
        <v>0</v>
      </c>
    </row>
    <row r="93" spans="2:19" ht="16" hidden="1" customHeight="1">
      <c r="B93" s="74">
        <v>9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>
        <f t="shared" si="6"/>
        <v>0</v>
      </c>
    </row>
    <row r="94" spans="2:19" ht="16" hidden="1" customHeight="1">
      <c r="B94" s="74">
        <v>10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>
        <f t="shared" si="6"/>
        <v>0</v>
      </c>
    </row>
    <row r="95" spans="2:19" ht="16" hidden="1" customHeight="1">
      <c r="B95" s="74">
        <v>11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>
        <f t="shared" si="6"/>
        <v>0</v>
      </c>
    </row>
    <row r="96" spans="2:19">
      <c r="B96" s="74">
        <v>12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>
        <f t="shared" si="6"/>
        <v>0</v>
      </c>
    </row>
    <row r="97" spans="2:19">
      <c r="B97" s="74" t="s">
        <v>94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>
        <f t="shared" si="6"/>
        <v>0</v>
      </c>
    </row>
    <row r="98" spans="2:19">
      <c r="B98" s="74" t="s">
        <v>7</v>
      </c>
      <c r="C98" s="75">
        <f>C97+C96+C95+C94+C93+C92+C91+C90+C89+C88+C87+C86+C85+C84</f>
        <v>0</v>
      </c>
      <c r="D98" s="75">
        <f t="shared" ref="D98:R98" si="7">D97+D96+D95+D94+D93+D92+D91+D90+D89+D88+D87+D86+D85+D84</f>
        <v>0</v>
      </c>
      <c r="E98" s="75">
        <f t="shared" si="7"/>
        <v>0</v>
      </c>
      <c r="F98" s="75">
        <f t="shared" si="7"/>
        <v>0</v>
      </c>
      <c r="G98" s="75">
        <f t="shared" si="7"/>
        <v>0</v>
      </c>
      <c r="H98" s="75">
        <f t="shared" si="7"/>
        <v>0</v>
      </c>
      <c r="I98" s="75">
        <f t="shared" si="7"/>
        <v>0</v>
      </c>
      <c r="J98" s="75">
        <f t="shared" si="7"/>
        <v>0</v>
      </c>
      <c r="K98" s="75">
        <f t="shared" si="7"/>
        <v>0</v>
      </c>
      <c r="L98" s="75">
        <f t="shared" si="7"/>
        <v>0</v>
      </c>
      <c r="M98" s="75">
        <f t="shared" si="7"/>
        <v>0</v>
      </c>
      <c r="N98" s="75">
        <f t="shared" si="7"/>
        <v>0</v>
      </c>
      <c r="O98" s="75">
        <f t="shared" si="7"/>
        <v>0</v>
      </c>
      <c r="P98" s="75">
        <f t="shared" si="7"/>
        <v>0</v>
      </c>
      <c r="Q98" s="75">
        <f t="shared" si="7"/>
        <v>0</v>
      </c>
      <c r="R98" s="75">
        <f t="shared" si="7"/>
        <v>0</v>
      </c>
      <c r="S98" s="16">
        <f t="shared" si="6"/>
        <v>0</v>
      </c>
    </row>
    <row r="100" spans="2:19" s="2" customFormat="1">
      <c r="B100" s="9" t="s">
        <v>222</v>
      </c>
    </row>
    <row r="101" spans="2:19" ht="68" customHeight="1">
      <c r="B101" s="167" t="s">
        <v>89</v>
      </c>
      <c r="C101" s="75" t="s">
        <v>26</v>
      </c>
      <c r="D101" s="75" t="s">
        <v>27</v>
      </c>
      <c r="E101" s="75" t="s">
        <v>28</v>
      </c>
      <c r="F101" s="75" t="s">
        <v>29</v>
      </c>
      <c r="G101" s="75" t="s">
        <v>30</v>
      </c>
      <c r="H101" s="75" t="s">
        <v>31</v>
      </c>
      <c r="I101" s="75" t="s">
        <v>32</v>
      </c>
      <c r="J101" s="75" t="s">
        <v>33</v>
      </c>
      <c r="K101" s="75" t="s">
        <v>34</v>
      </c>
      <c r="L101" s="75" t="s">
        <v>35</v>
      </c>
      <c r="M101" s="75" t="s">
        <v>246</v>
      </c>
      <c r="N101" s="75" t="s">
        <v>247</v>
      </c>
      <c r="O101" s="75" t="s">
        <v>24</v>
      </c>
      <c r="P101" s="165" t="s">
        <v>167</v>
      </c>
    </row>
    <row r="102" spans="2:19" ht="19">
      <c r="B102" s="168"/>
      <c r="C102" s="28" t="s">
        <v>233</v>
      </c>
      <c r="D102" s="28" t="s">
        <v>234</v>
      </c>
      <c r="E102" s="28" t="s">
        <v>235</v>
      </c>
      <c r="F102" s="28" t="s">
        <v>236</v>
      </c>
      <c r="G102" s="28" t="s">
        <v>237</v>
      </c>
      <c r="H102" s="28" t="s">
        <v>238</v>
      </c>
      <c r="I102" s="28" t="s">
        <v>239</v>
      </c>
      <c r="J102" s="28" t="s">
        <v>240</v>
      </c>
      <c r="K102" s="28" t="s">
        <v>241</v>
      </c>
      <c r="L102" s="28" t="s">
        <v>242</v>
      </c>
      <c r="M102" s="28" t="s">
        <v>243</v>
      </c>
      <c r="N102" s="28" t="s">
        <v>244</v>
      </c>
      <c r="O102" s="28" t="s">
        <v>245</v>
      </c>
      <c r="P102" s="166"/>
    </row>
    <row r="103" spans="2:19" ht="16" hidden="1" customHeight="1">
      <c r="B103" s="74" t="s">
        <v>88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16">
        <f>SUM(E103:O103)</f>
        <v>0</v>
      </c>
    </row>
    <row r="104" spans="2:19" ht="16" hidden="1" customHeight="1">
      <c r="B104" s="74">
        <v>1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>
        <f t="shared" ref="N104:N117" si="8">SUM(C104:M104)</f>
        <v>0</v>
      </c>
    </row>
    <row r="105" spans="2:19" ht="16" hidden="1" customHeight="1">
      <c r="B105" s="74">
        <v>2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>
        <f>SUM(C105:O105)</f>
        <v>0</v>
      </c>
    </row>
    <row r="106" spans="2:19" ht="16" hidden="1" customHeight="1">
      <c r="B106" s="74">
        <v>3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>
        <f t="shared" si="8"/>
        <v>0</v>
      </c>
    </row>
    <row r="107" spans="2:19" ht="16" hidden="1" customHeight="1">
      <c r="B107" s="74">
        <v>4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>
        <f t="shared" si="8"/>
        <v>0</v>
      </c>
    </row>
    <row r="108" spans="2:19" ht="16" hidden="1" customHeight="1">
      <c r="B108" s="74">
        <v>5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>
        <f t="shared" si="8"/>
        <v>0</v>
      </c>
    </row>
    <row r="109" spans="2:19" ht="16" hidden="1" customHeight="1">
      <c r="B109" s="74">
        <v>6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>
        <f t="shared" si="8"/>
        <v>0</v>
      </c>
    </row>
    <row r="110" spans="2:19" ht="16" hidden="1" customHeight="1">
      <c r="B110" s="74">
        <v>7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>
        <f t="shared" si="8"/>
        <v>0</v>
      </c>
    </row>
    <row r="111" spans="2:19" ht="16" hidden="1" customHeight="1">
      <c r="B111" s="74">
        <v>8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>
        <f t="shared" si="8"/>
        <v>0</v>
      </c>
    </row>
    <row r="112" spans="2:19" ht="16" hidden="1" customHeight="1">
      <c r="B112" s="74">
        <v>9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>
        <f t="shared" si="8"/>
        <v>0</v>
      </c>
    </row>
    <row r="113" spans="2:16" ht="16" hidden="1" customHeight="1">
      <c r="B113" s="74">
        <v>10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>
        <f t="shared" si="8"/>
        <v>0</v>
      </c>
    </row>
    <row r="114" spans="2:16" ht="16" hidden="1" customHeight="1">
      <c r="B114" s="74">
        <v>11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>
        <f t="shared" si="8"/>
        <v>0</v>
      </c>
    </row>
    <row r="115" spans="2:16">
      <c r="B115" s="74">
        <v>12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>
        <f>SUM(C115:O115)</f>
        <v>0</v>
      </c>
    </row>
    <row r="116" spans="2:16" ht="16" hidden="1" customHeight="1">
      <c r="B116" s="74" t="s">
        <v>94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>
        <f t="shared" si="8"/>
        <v>0</v>
      </c>
    </row>
    <row r="117" spans="2:16" ht="16" hidden="1" customHeight="1">
      <c r="B117" s="74" t="s">
        <v>7</v>
      </c>
      <c r="C117" s="75">
        <f>C116+C115+C114+C113+C112+C111+C110+C109+C108+C107+C106+C105+C104+C103</f>
        <v>0</v>
      </c>
      <c r="D117" s="75">
        <f t="shared" ref="D117:M117" si="9">D116+D115+D114+D113+D112+D111+D110+D109+D108+D107+D106+D105+D104+D103</f>
        <v>0</v>
      </c>
      <c r="E117" s="75">
        <f t="shared" si="9"/>
        <v>0</v>
      </c>
      <c r="F117" s="75">
        <f t="shared" si="9"/>
        <v>0</v>
      </c>
      <c r="G117" s="75">
        <f t="shared" si="9"/>
        <v>0</v>
      </c>
      <c r="H117" s="75">
        <f t="shared" si="9"/>
        <v>0</v>
      </c>
      <c r="I117" s="75">
        <f t="shared" si="9"/>
        <v>0</v>
      </c>
      <c r="J117" s="75">
        <f t="shared" si="9"/>
        <v>0</v>
      </c>
      <c r="K117" s="75">
        <f t="shared" si="9"/>
        <v>0</v>
      </c>
      <c r="L117" s="75">
        <f t="shared" si="9"/>
        <v>0</v>
      </c>
      <c r="M117" s="75">
        <f t="shared" si="9"/>
        <v>0</v>
      </c>
      <c r="N117" s="16">
        <f t="shared" si="8"/>
        <v>0</v>
      </c>
    </row>
    <row r="120" spans="2:16" s="2" customFormat="1">
      <c r="B120" s="10" t="s">
        <v>223</v>
      </c>
    </row>
    <row r="121" spans="2:16" ht="77.5" customHeight="1">
      <c r="B121" s="141" t="s">
        <v>89</v>
      </c>
      <c r="C121" s="76" t="s">
        <v>8</v>
      </c>
      <c r="D121" s="76" t="s">
        <v>9</v>
      </c>
      <c r="E121" s="75" t="s">
        <v>167</v>
      </c>
    </row>
    <row r="122" spans="2:16" ht="16" hidden="1" customHeight="1">
      <c r="B122" s="74" t="s">
        <v>88</v>
      </c>
      <c r="C122" s="74"/>
      <c r="D122" s="74"/>
      <c r="E122" s="74">
        <f>D122+C122</f>
        <v>0</v>
      </c>
    </row>
    <row r="123" spans="2:16" ht="16" hidden="1" customHeight="1">
      <c r="B123" s="74">
        <v>1</v>
      </c>
      <c r="C123" s="74"/>
      <c r="D123" s="74"/>
      <c r="E123" s="74">
        <f t="shared" ref="E123:E136" si="10">D123+C123</f>
        <v>0</v>
      </c>
    </row>
    <row r="124" spans="2:16" ht="16" hidden="1" customHeight="1">
      <c r="B124" s="74">
        <v>2</v>
      </c>
      <c r="C124" s="74"/>
      <c r="D124" s="74"/>
      <c r="E124" s="74">
        <f>SUM(C124:D124)</f>
        <v>0</v>
      </c>
    </row>
    <row r="125" spans="2:16" ht="16" hidden="1" customHeight="1">
      <c r="B125" s="74">
        <v>3</v>
      </c>
      <c r="C125" s="74"/>
      <c r="D125" s="74"/>
      <c r="E125" s="74">
        <f t="shared" si="10"/>
        <v>0</v>
      </c>
    </row>
    <row r="126" spans="2:16" ht="16" hidden="1" customHeight="1">
      <c r="B126" s="74">
        <v>4</v>
      </c>
      <c r="C126" s="74"/>
      <c r="D126" s="74"/>
      <c r="E126" s="74">
        <f t="shared" si="10"/>
        <v>0</v>
      </c>
    </row>
    <row r="127" spans="2:16" ht="16" hidden="1" customHeight="1">
      <c r="B127" s="74">
        <v>5</v>
      </c>
      <c r="C127" s="74"/>
      <c r="D127" s="74"/>
      <c r="E127" s="74">
        <f t="shared" si="10"/>
        <v>0</v>
      </c>
    </row>
    <row r="128" spans="2:16" ht="16" hidden="1" customHeight="1">
      <c r="B128" s="74">
        <v>6</v>
      </c>
      <c r="C128" s="74"/>
      <c r="D128" s="74"/>
      <c r="E128" s="74">
        <f t="shared" si="10"/>
        <v>0</v>
      </c>
    </row>
    <row r="129" spans="2:14" ht="16" hidden="1" customHeight="1">
      <c r="B129" s="74">
        <v>7</v>
      </c>
      <c r="C129" s="74"/>
      <c r="D129" s="74"/>
      <c r="E129" s="74">
        <f t="shared" si="10"/>
        <v>0</v>
      </c>
    </row>
    <row r="130" spans="2:14" ht="16" hidden="1" customHeight="1">
      <c r="B130" s="74">
        <v>8</v>
      </c>
      <c r="C130" s="74"/>
      <c r="D130" s="74"/>
      <c r="E130" s="74">
        <f t="shared" si="10"/>
        <v>0</v>
      </c>
    </row>
    <row r="131" spans="2:14" ht="16" hidden="1" customHeight="1">
      <c r="B131" s="74">
        <v>9</v>
      </c>
      <c r="C131" s="74"/>
      <c r="D131" s="74"/>
      <c r="E131" s="74">
        <f t="shared" si="10"/>
        <v>0</v>
      </c>
    </row>
    <row r="132" spans="2:14" ht="16" hidden="1" customHeight="1">
      <c r="B132" s="74">
        <v>10</v>
      </c>
      <c r="C132" s="74"/>
      <c r="D132" s="74"/>
      <c r="E132" s="74">
        <f t="shared" si="10"/>
        <v>0</v>
      </c>
    </row>
    <row r="133" spans="2:14" ht="16" hidden="1" customHeight="1">
      <c r="B133" s="74">
        <v>11</v>
      </c>
      <c r="C133" s="74"/>
      <c r="D133" s="74"/>
      <c r="E133" s="74">
        <f t="shared" si="10"/>
        <v>0</v>
      </c>
    </row>
    <row r="134" spans="2:14">
      <c r="B134" s="74">
        <v>12</v>
      </c>
      <c r="C134" s="74"/>
      <c r="D134" s="74"/>
      <c r="E134" s="74">
        <f t="shared" si="10"/>
        <v>0</v>
      </c>
    </row>
    <row r="135" spans="2:14" ht="16" hidden="1" customHeight="1">
      <c r="B135" s="74" t="s">
        <v>94</v>
      </c>
      <c r="C135" s="74"/>
      <c r="D135" s="74"/>
      <c r="E135" s="74">
        <f t="shared" si="10"/>
        <v>0</v>
      </c>
    </row>
    <row r="136" spans="2:14" ht="16" hidden="1" customHeight="1">
      <c r="B136" s="74" t="s">
        <v>7</v>
      </c>
      <c r="C136" s="75">
        <f>C135+C134+C133+C132+C131+C130+C129+C128+C127+C126+C125+C124+C123+C122</f>
        <v>0</v>
      </c>
      <c r="D136" s="75">
        <f>D135+D134+D133+D132+D131+D130+D129+D128+D127+D126+D125+D124+D123+D122</f>
        <v>0</v>
      </c>
      <c r="E136" s="74">
        <f t="shared" si="10"/>
        <v>0</v>
      </c>
    </row>
    <row r="138" spans="2:14" s="2" customFormat="1">
      <c r="B138" s="9" t="s">
        <v>224</v>
      </c>
    </row>
    <row r="139" spans="2:14" s="6" customFormat="1" ht="108.5" customHeight="1">
      <c r="B139" s="167" t="s">
        <v>89</v>
      </c>
      <c r="C139" s="75" t="s">
        <v>36</v>
      </c>
      <c r="D139" s="75" t="s">
        <v>37</v>
      </c>
      <c r="E139" s="75" t="s">
        <v>38</v>
      </c>
      <c r="F139" s="75" t="s">
        <v>39</v>
      </c>
      <c r="G139" s="75" t="s">
        <v>40</v>
      </c>
      <c r="H139" s="75" t="s">
        <v>41</v>
      </c>
      <c r="I139" s="75" t="s">
        <v>42</v>
      </c>
      <c r="J139" s="75" t="s">
        <v>43</v>
      </c>
      <c r="K139" s="75" t="s">
        <v>44</v>
      </c>
      <c r="L139" s="75" t="s">
        <v>248</v>
      </c>
      <c r="M139" s="165" t="s">
        <v>167</v>
      </c>
      <c r="N139" s="7"/>
    </row>
    <row r="140" spans="2:14" s="6" customFormat="1" ht="19">
      <c r="B140" s="168"/>
      <c r="C140" s="28" t="s">
        <v>120</v>
      </c>
      <c r="D140" s="28" t="s">
        <v>121</v>
      </c>
      <c r="E140" s="28" t="s">
        <v>122</v>
      </c>
      <c r="F140" s="28" t="s">
        <v>123</v>
      </c>
      <c r="G140" s="28" t="s">
        <v>124</v>
      </c>
      <c r="H140" s="28" t="s">
        <v>125</v>
      </c>
      <c r="I140" s="28" t="s">
        <v>126</v>
      </c>
      <c r="J140" s="28" t="s">
        <v>127</v>
      </c>
      <c r="K140" s="28" t="s">
        <v>128</v>
      </c>
      <c r="L140" s="28" t="s">
        <v>129</v>
      </c>
      <c r="M140" s="166"/>
      <c r="N140" s="7"/>
    </row>
    <row r="141" spans="2:14" ht="16" hidden="1" customHeight="1">
      <c r="B141" s="74" t="s">
        <v>88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>
        <f>SUM(C141:L141)</f>
        <v>0</v>
      </c>
    </row>
    <row r="142" spans="2:14" ht="16" hidden="1" customHeight="1">
      <c r="B142" s="74">
        <v>1</v>
      </c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>
        <f t="shared" ref="M142:M155" si="11">SUM(C142:L142)</f>
        <v>0</v>
      </c>
    </row>
    <row r="143" spans="2:14" ht="16" hidden="1" customHeight="1">
      <c r="B143" s="74">
        <v>2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>
        <f>SUM(C143:L143)</f>
        <v>0</v>
      </c>
    </row>
    <row r="144" spans="2:14" ht="16" hidden="1" customHeight="1">
      <c r="B144" s="74">
        <v>3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>
        <f t="shared" si="11"/>
        <v>0</v>
      </c>
    </row>
    <row r="145" spans="2:15" ht="16" hidden="1" customHeight="1">
      <c r="B145" s="74">
        <v>4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>
        <f t="shared" si="11"/>
        <v>0</v>
      </c>
    </row>
    <row r="146" spans="2:15" ht="16" hidden="1" customHeight="1">
      <c r="B146" s="74">
        <v>5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>
        <f t="shared" si="11"/>
        <v>0</v>
      </c>
    </row>
    <row r="147" spans="2:15" ht="16" hidden="1" customHeight="1">
      <c r="B147" s="74">
        <v>6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>
        <f t="shared" si="11"/>
        <v>0</v>
      </c>
    </row>
    <row r="148" spans="2:15" ht="16" hidden="1" customHeight="1">
      <c r="B148" s="74">
        <v>7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>
        <f t="shared" si="11"/>
        <v>0</v>
      </c>
    </row>
    <row r="149" spans="2:15" ht="16" hidden="1" customHeight="1">
      <c r="B149" s="74">
        <v>8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>
        <f t="shared" si="11"/>
        <v>0</v>
      </c>
    </row>
    <row r="150" spans="2:15" ht="16" hidden="1" customHeight="1">
      <c r="B150" s="74">
        <v>9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>
        <f t="shared" si="11"/>
        <v>0</v>
      </c>
    </row>
    <row r="151" spans="2:15" ht="16" hidden="1" customHeight="1">
      <c r="B151" s="74">
        <v>10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>
        <f t="shared" si="11"/>
        <v>0</v>
      </c>
    </row>
    <row r="152" spans="2:15" ht="16" hidden="1" customHeight="1">
      <c r="B152" s="74">
        <v>11</v>
      </c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>
        <f t="shared" si="11"/>
        <v>0</v>
      </c>
    </row>
    <row r="153" spans="2:15">
      <c r="B153" s="74">
        <v>12</v>
      </c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>
        <f>SUM(C153:L153)</f>
        <v>0</v>
      </c>
    </row>
    <row r="154" spans="2:15" ht="16" hidden="1" customHeight="1">
      <c r="B154" s="74" t="s">
        <v>94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>
        <f t="shared" si="11"/>
        <v>0</v>
      </c>
    </row>
    <row r="155" spans="2:15" s="2" customFormat="1" ht="16" hidden="1" customHeight="1">
      <c r="B155" s="74" t="s">
        <v>7</v>
      </c>
      <c r="C155" s="75">
        <f>C154+C153+C152+C151+C150+C149+C148+C147+C146+C145+C144+C143+C142+C141</f>
        <v>0</v>
      </c>
      <c r="D155" s="75">
        <f t="shared" ref="D155:L155" si="12">D154+D153+D152+D151+D150+D149+D148+D147+D146+D145+D144+D143+D142+D141</f>
        <v>0</v>
      </c>
      <c r="E155" s="75">
        <f t="shared" si="12"/>
        <v>0</v>
      </c>
      <c r="F155" s="75">
        <f t="shared" si="12"/>
        <v>0</v>
      </c>
      <c r="G155" s="75">
        <f t="shared" si="12"/>
        <v>0</v>
      </c>
      <c r="H155" s="75">
        <f t="shared" si="12"/>
        <v>0</v>
      </c>
      <c r="I155" s="75">
        <f t="shared" si="12"/>
        <v>0</v>
      </c>
      <c r="J155" s="75">
        <f t="shared" si="12"/>
        <v>0</v>
      </c>
      <c r="K155" s="75">
        <f t="shared" si="12"/>
        <v>0</v>
      </c>
      <c r="L155" s="75">
        <f t="shared" si="12"/>
        <v>0</v>
      </c>
      <c r="M155" s="16">
        <f t="shared" si="11"/>
        <v>0</v>
      </c>
    </row>
    <row r="156" spans="2:15" s="2" customFormat="1">
      <c r="B156" s="17"/>
      <c r="C156" s="12"/>
      <c r="D156" s="12"/>
      <c r="E156" s="20"/>
    </row>
    <row r="157" spans="2:15" s="2" customFormat="1">
      <c r="B157" s="9" t="s">
        <v>225</v>
      </c>
      <c r="C157" s="12"/>
      <c r="D157" s="12"/>
      <c r="E157" s="20"/>
    </row>
    <row r="158" spans="2:15" ht="57" customHeight="1">
      <c r="B158" s="167" t="s">
        <v>89</v>
      </c>
      <c r="C158" s="75" t="s">
        <v>45</v>
      </c>
      <c r="D158" s="75" t="s">
        <v>46</v>
      </c>
      <c r="E158" s="75" t="s">
        <v>47</v>
      </c>
      <c r="F158" s="75" t="s">
        <v>50</v>
      </c>
      <c r="G158" s="23" t="s">
        <v>26</v>
      </c>
      <c r="H158" s="23" t="s">
        <v>51</v>
      </c>
      <c r="I158" s="23" t="s">
        <v>52</v>
      </c>
      <c r="J158" s="23" t="s">
        <v>53</v>
      </c>
      <c r="K158" s="23" t="s">
        <v>54</v>
      </c>
      <c r="L158" s="23" t="s">
        <v>250</v>
      </c>
      <c r="M158" s="23" t="s">
        <v>251</v>
      </c>
      <c r="N158" s="23" t="s">
        <v>229</v>
      </c>
      <c r="O158" s="165" t="s">
        <v>167</v>
      </c>
    </row>
    <row r="159" spans="2:15" ht="16" customHeight="1">
      <c r="B159" s="168"/>
      <c r="C159" s="28" t="s">
        <v>130</v>
      </c>
      <c r="D159" s="28" t="s">
        <v>131</v>
      </c>
      <c r="E159" s="28" t="s">
        <v>132</v>
      </c>
      <c r="F159" s="28" t="s">
        <v>133</v>
      </c>
      <c r="G159" s="28" t="s">
        <v>134</v>
      </c>
      <c r="H159" s="28" t="s">
        <v>135</v>
      </c>
      <c r="I159" s="28" t="s">
        <v>136</v>
      </c>
      <c r="J159" s="28" t="s">
        <v>137</v>
      </c>
      <c r="K159" s="28" t="s">
        <v>138</v>
      </c>
      <c r="L159" s="28" t="s">
        <v>139</v>
      </c>
      <c r="M159" s="28" t="s">
        <v>227</v>
      </c>
      <c r="N159" s="28" t="s">
        <v>249</v>
      </c>
      <c r="O159" s="166"/>
    </row>
    <row r="160" spans="2:15" ht="16" hidden="1" customHeight="1">
      <c r="B160" s="74" t="s">
        <v>88</v>
      </c>
      <c r="C160" s="75"/>
      <c r="D160" s="75"/>
      <c r="E160" s="75"/>
      <c r="F160" s="74"/>
      <c r="G160" s="74"/>
      <c r="H160" s="74"/>
      <c r="I160" s="74"/>
      <c r="J160" s="74"/>
      <c r="K160" s="74"/>
      <c r="L160" s="74"/>
      <c r="M160" s="74"/>
      <c r="N160" s="74"/>
      <c r="O160" s="74">
        <f>SUM(E160:N160)</f>
        <v>0</v>
      </c>
    </row>
    <row r="161" spans="2:15" ht="16" hidden="1" customHeight="1">
      <c r="B161" s="74">
        <v>1</v>
      </c>
      <c r="C161" s="75"/>
      <c r="D161" s="75"/>
      <c r="E161" s="75"/>
      <c r="F161" s="74"/>
      <c r="G161" s="74"/>
      <c r="H161" s="74"/>
      <c r="I161" s="74"/>
      <c r="J161" s="74"/>
      <c r="K161" s="74"/>
      <c r="L161" s="74"/>
      <c r="M161" s="74"/>
      <c r="N161" s="74">
        <f t="shared" ref="N161:N174" si="13">SUM(D161:M161)</f>
        <v>0</v>
      </c>
    </row>
    <row r="162" spans="2:15" ht="16" hidden="1" customHeight="1">
      <c r="B162" s="74">
        <v>2</v>
      </c>
      <c r="C162" s="75"/>
      <c r="D162" s="75"/>
      <c r="E162" s="75"/>
      <c r="F162" s="74"/>
      <c r="G162" s="74"/>
      <c r="H162" s="74"/>
      <c r="I162" s="74"/>
      <c r="J162" s="74"/>
      <c r="K162" s="74"/>
      <c r="L162" s="74"/>
      <c r="M162" s="74"/>
      <c r="N162" s="74"/>
      <c r="O162" s="74">
        <f>SUM(C162:N162)</f>
        <v>0</v>
      </c>
    </row>
    <row r="163" spans="2:15" ht="16" hidden="1" customHeight="1">
      <c r="B163" s="74">
        <v>3</v>
      </c>
      <c r="C163" s="75"/>
      <c r="D163" s="75"/>
      <c r="E163" s="75"/>
      <c r="F163" s="74"/>
      <c r="G163" s="74"/>
      <c r="H163" s="74"/>
      <c r="I163" s="74"/>
      <c r="J163" s="74"/>
      <c r="K163" s="74"/>
      <c r="L163" s="74"/>
      <c r="M163" s="74"/>
      <c r="N163" s="74">
        <f t="shared" si="13"/>
        <v>0</v>
      </c>
    </row>
    <row r="164" spans="2:15" ht="16" hidden="1" customHeight="1">
      <c r="B164" s="74">
        <v>4</v>
      </c>
      <c r="C164" s="75"/>
      <c r="D164" s="75"/>
      <c r="E164" s="75"/>
      <c r="F164" s="74"/>
      <c r="G164" s="74"/>
      <c r="H164" s="74"/>
      <c r="I164" s="74"/>
      <c r="J164" s="74"/>
      <c r="K164" s="74"/>
      <c r="L164" s="74"/>
      <c r="M164" s="74"/>
      <c r="N164" s="74">
        <f t="shared" si="13"/>
        <v>0</v>
      </c>
    </row>
    <row r="165" spans="2:15" ht="16" hidden="1" customHeight="1">
      <c r="B165" s="74">
        <v>5</v>
      </c>
      <c r="C165" s="75"/>
      <c r="D165" s="75"/>
      <c r="E165" s="75"/>
      <c r="F165" s="74"/>
      <c r="G165" s="74"/>
      <c r="H165" s="74"/>
      <c r="I165" s="74"/>
      <c r="J165" s="74"/>
      <c r="K165" s="74"/>
      <c r="L165" s="74"/>
      <c r="M165" s="74"/>
      <c r="N165" s="74">
        <f t="shared" si="13"/>
        <v>0</v>
      </c>
    </row>
    <row r="166" spans="2:15" ht="16" hidden="1" customHeight="1">
      <c r="B166" s="74">
        <v>6</v>
      </c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>
        <f t="shared" si="13"/>
        <v>0</v>
      </c>
    </row>
    <row r="167" spans="2:15" ht="16" hidden="1" customHeight="1">
      <c r="B167" s="74">
        <v>7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>
        <f t="shared" si="13"/>
        <v>0</v>
      </c>
    </row>
    <row r="168" spans="2:15" ht="16" hidden="1" customHeight="1">
      <c r="B168" s="74">
        <v>8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>
        <f t="shared" si="13"/>
        <v>0</v>
      </c>
    </row>
    <row r="169" spans="2:15" ht="16" hidden="1" customHeight="1">
      <c r="B169" s="74">
        <v>9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>
        <f t="shared" si="13"/>
        <v>0</v>
      </c>
    </row>
    <row r="170" spans="2:15" ht="16" hidden="1" customHeight="1">
      <c r="B170" s="74">
        <v>10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>
        <f t="shared" si="13"/>
        <v>0</v>
      </c>
    </row>
    <row r="171" spans="2:15" ht="16" hidden="1" customHeight="1">
      <c r="B171" s="74">
        <v>11</v>
      </c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>
        <f t="shared" si="13"/>
        <v>0</v>
      </c>
    </row>
    <row r="172" spans="2:15">
      <c r="B172" s="74">
        <v>12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>
        <f>SUM(C172:N172)</f>
        <v>0</v>
      </c>
    </row>
    <row r="173" spans="2:15" ht="16" hidden="1" customHeight="1">
      <c r="B173" s="74" t="s">
        <v>94</v>
      </c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>
        <f t="shared" si="13"/>
        <v>0</v>
      </c>
    </row>
    <row r="174" spans="2:15" ht="16" hidden="1" customHeight="1">
      <c r="B174" s="74" t="s">
        <v>7</v>
      </c>
      <c r="C174" s="75">
        <f>SUM(C160:C173)</f>
        <v>0</v>
      </c>
      <c r="D174" s="75">
        <f t="shared" ref="D174:M174" si="14">SUM(D160:D173)</f>
        <v>0</v>
      </c>
      <c r="E174" s="75">
        <f t="shared" si="14"/>
        <v>0</v>
      </c>
      <c r="F174" s="75">
        <f t="shared" si="14"/>
        <v>0</v>
      </c>
      <c r="G174" s="75">
        <f t="shared" si="14"/>
        <v>0</v>
      </c>
      <c r="H174" s="75">
        <f t="shared" si="14"/>
        <v>0</v>
      </c>
      <c r="I174" s="75">
        <f t="shared" si="14"/>
        <v>0</v>
      </c>
      <c r="J174" s="75">
        <f t="shared" si="14"/>
        <v>0</v>
      </c>
      <c r="K174" s="75">
        <f t="shared" si="14"/>
        <v>0</v>
      </c>
      <c r="L174" s="75">
        <f t="shared" si="14"/>
        <v>0</v>
      </c>
      <c r="M174" s="75">
        <f t="shared" si="14"/>
        <v>0</v>
      </c>
      <c r="N174" s="74">
        <f t="shared" si="13"/>
        <v>0</v>
      </c>
    </row>
    <row r="176" spans="2:15" s="2" customFormat="1" ht="14.5" customHeight="1">
      <c r="B176" s="47" t="s">
        <v>226</v>
      </c>
      <c r="C176" s="11"/>
      <c r="D176" s="11"/>
      <c r="E176" s="11"/>
      <c r="F176" s="11"/>
      <c r="G176" s="11"/>
      <c r="H176" s="11"/>
    </row>
    <row r="177" spans="2:36" ht="240.5" customHeight="1">
      <c r="B177" s="167" t="s">
        <v>89</v>
      </c>
      <c r="C177" s="75" t="s">
        <v>57</v>
      </c>
      <c r="D177" s="75" t="s">
        <v>252</v>
      </c>
      <c r="E177" s="75" t="s">
        <v>58</v>
      </c>
      <c r="F177" s="75" t="s">
        <v>59</v>
      </c>
      <c r="G177" s="75" t="s">
        <v>61</v>
      </c>
      <c r="H177" s="75" t="s">
        <v>62</v>
      </c>
      <c r="I177" s="75" t="s">
        <v>66</v>
      </c>
      <c r="J177" s="75" t="s">
        <v>67</v>
      </c>
      <c r="K177" s="75" t="s">
        <v>68</v>
      </c>
      <c r="L177" s="75" t="s">
        <v>69</v>
      </c>
      <c r="M177" s="75" t="s">
        <v>70</v>
      </c>
      <c r="N177" s="75" t="s">
        <v>71</v>
      </c>
      <c r="O177" s="75" t="s">
        <v>72</v>
      </c>
      <c r="P177" s="75" t="s">
        <v>73</v>
      </c>
      <c r="Q177" s="75" t="s">
        <v>74</v>
      </c>
      <c r="R177" s="75" t="s">
        <v>253</v>
      </c>
      <c r="S177" s="75" t="s">
        <v>254</v>
      </c>
      <c r="T177" s="75" t="s">
        <v>255</v>
      </c>
      <c r="U177" s="75" t="s">
        <v>75</v>
      </c>
      <c r="V177" s="75" t="s">
        <v>76</v>
      </c>
      <c r="W177" s="75" t="s">
        <v>77</v>
      </c>
      <c r="X177" s="75" t="s">
        <v>256</v>
      </c>
      <c r="Y177" s="75" t="s">
        <v>78</v>
      </c>
      <c r="Z177" s="75" t="s">
        <v>80</v>
      </c>
      <c r="AA177" s="75" t="s">
        <v>83</v>
      </c>
      <c r="AB177" s="75" t="s">
        <v>84</v>
      </c>
      <c r="AC177" s="75" t="s">
        <v>79</v>
      </c>
      <c r="AD177" s="75" t="s">
        <v>81</v>
      </c>
      <c r="AE177" s="75" t="s">
        <v>257</v>
      </c>
      <c r="AF177" s="75" t="s">
        <v>82</v>
      </c>
      <c r="AG177" s="75" t="s">
        <v>85</v>
      </c>
      <c r="AH177" s="75" t="s">
        <v>258</v>
      </c>
      <c r="AI177" s="75" t="s">
        <v>259</v>
      </c>
      <c r="AJ177" s="165" t="s">
        <v>167</v>
      </c>
    </row>
    <row r="178" spans="2:36" ht="16.5" customHeight="1">
      <c r="B178" s="168"/>
      <c r="C178" s="28" t="s">
        <v>260</v>
      </c>
      <c r="D178" s="28" t="s">
        <v>261</v>
      </c>
      <c r="E178" s="28" t="s">
        <v>262</v>
      </c>
      <c r="F178" s="28" t="s">
        <v>263</v>
      </c>
      <c r="G178" s="28" t="s">
        <v>264</v>
      </c>
      <c r="H178" s="28" t="s">
        <v>265</v>
      </c>
      <c r="I178" s="28" t="s">
        <v>266</v>
      </c>
      <c r="J178" s="28" t="s">
        <v>267</v>
      </c>
      <c r="K178" s="28" t="s">
        <v>268</v>
      </c>
      <c r="L178" s="28" t="s">
        <v>269</v>
      </c>
      <c r="M178" s="28" t="s">
        <v>270</v>
      </c>
      <c r="N178" s="28" t="s">
        <v>271</v>
      </c>
      <c r="O178" s="28" t="s">
        <v>272</v>
      </c>
      <c r="P178" s="28" t="s">
        <v>273</v>
      </c>
      <c r="Q178" s="28" t="s">
        <v>274</v>
      </c>
      <c r="R178" s="28" t="s">
        <v>275</v>
      </c>
      <c r="S178" s="28" t="s">
        <v>276</v>
      </c>
      <c r="T178" s="28" t="s">
        <v>277</v>
      </c>
      <c r="U178" s="28" t="s">
        <v>278</v>
      </c>
      <c r="V178" s="28" t="s">
        <v>279</v>
      </c>
      <c r="W178" s="28" t="s">
        <v>280</v>
      </c>
      <c r="X178" s="28" t="s">
        <v>281</v>
      </c>
      <c r="Y178" s="28" t="s">
        <v>282</v>
      </c>
      <c r="Z178" s="28" t="s">
        <v>283</v>
      </c>
      <c r="AA178" s="28" t="s">
        <v>284</v>
      </c>
      <c r="AB178" s="28" t="s">
        <v>285</v>
      </c>
      <c r="AC178" s="28" t="s">
        <v>286</v>
      </c>
      <c r="AD178" s="28" t="s">
        <v>287</v>
      </c>
      <c r="AE178" s="28" t="s">
        <v>288</v>
      </c>
      <c r="AF178" s="28" t="s">
        <v>289</v>
      </c>
      <c r="AG178" s="28" t="s">
        <v>290</v>
      </c>
      <c r="AH178" s="28" t="s">
        <v>291</v>
      </c>
      <c r="AI178" s="28" t="s">
        <v>292</v>
      </c>
      <c r="AJ178" s="166"/>
    </row>
    <row r="179" spans="2:36" ht="16" hidden="1" customHeight="1">
      <c r="B179" s="74" t="s">
        <v>88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>
        <f>(SUM(C179:AI179))</f>
        <v>0</v>
      </c>
    </row>
    <row r="180" spans="2:36" ht="16" hidden="1" customHeight="1">
      <c r="B180" s="74">
        <v>1</v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>
        <f t="shared" ref="AJ180:AJ193" si="15">(SUM(C180:AI180))</f>
        <v>0</v>
      </c>
    </row>
    <row r="181" spans="2:36" ht="16" hidden="1" customHeight="1">
      <c r="B181" s="74">
        <v>2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>
        <f>SUM(C181:AI181)</f>
        <v>0</v>
      </c>
    </row>
    <row r="182" spans="2:36" ht="16" hidden="1" customHeight="1">
      <c r="B182" s="74">
        <v>3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>
        <f t="shared" si="15"/>
        <v>0</v>
      </c>
    </row>
    <row r="183" spans="2:36" ht="16" hidden="1" customHeight="1">
      <c r="B183" s="74">
        <v>4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>
        <f t="shared" si="15"/>
        <v>0</v>
      </c>
    </row>
    <row r="184" spans="2:36" ht="16" hidden="1" customHeight="1">
      <c r="B184" s="74">
        <v>5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>
        <f t="shared" si="15"/>
        <v>0</v>
      </c>
    </row>
    <row r="185" spans="2:36" ht="16" hidden="1" customHeight="1">
      <c r="B185" s="74">
        <v>6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>
        <f t="shared" si="15"/>
        <v>0</v>
      </c>
    </row>
    <row r="186" spans="2:36" ht="16" hidden="1" customHeight="1">
      <c r="B186" s="74">
        <v>7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>
        <f t="shared" si="15"/>
        <v>0</v>
      </c>
    </row>
    <row r="187" spans="2:36" ht="16" hidden="1" customHeight="1">
      <c r="B187" s="74">
        <v>8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>
        <f t="shared" si="15"/>
        <v>0</v>
      </c>
    </row>
    <row r="188" spans="2:36" ht="16" hidden="1" customHeight="1">
      <c r="B188" s="74">
        <v>9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>
        <f t="shared" si="15"/>
        <v>0</v>
      </c>
    </row>
    <row r="189" spans="2:36" ht="16" hidden="1" customHeight="1">
      <c r="B189" s="74">
        <v>10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>
        <f t="shared" si="15"/>
        <v>0</v>
      </c>
    </row>
    <row r="190" spans="2:36" ht="16" hidden="1" customHeight="1">
      <c r="B190" s="74">
        <v>11</v>
      </c>
      <c r="C190" s="22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>
        <f t="shared" si="15"/>
        <v>0</v>
      </c>
    </row>
    <row r="191" spans="2:36">
      <c r="B191" s="74">
        <v>12</v>
      </c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>
        <f t="shared" si="15"/>
        <v>0</v>
      </c>
    </row>
    <row r="192" spans="2:36" ht="16" hidden="1" customHeight="1">
      <c r="B192" s="74" t="s">
        <v>94</v>
      </c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>
        <f t="shared" si="15"/>
        <v>0</v>
      </c>
    </row>
    <row r="193" spans="2:36" ht="16" hidden="1" customHeight="1">
      <c r="B193" s="74" t="s">
        <v>7</v>
      </c>
      <c r="C193" s="75">
        <f>C192+C191+C190+C189+C188+C187+C186+C185+C184+C183+C182+C181+C180+C179</f>
        <v>0</v>
      </c>
      <c r="D193" s="75">
        <f t="shared" ref="D193:AI193" si="16">D192+D191+D190+D189+D188+D187+D186+D185+D184+D183+D182+D181+D180+D179</f>
        <v>0</v>
      </c>
      <c r="E193" s="75">
        <f t="shared" si="16"/>
        <v>0</v>
      </c>
      <c r="F193" s="75">
        <f t="shared" si="16"/>
        <v>0</v>
      </c>
      <c r="G193" s="75">
        <f t="shared" si="16"/>
        <v>0</v>
      </c>
      <c r="H193" s="75">
        <f t="shared" si="16"/>
        <v>0</v>
      </c>
      <c r="I193" s="75">
        <f t="shared" si="16"/>
        <v>0</v>
      </c>
      <c r="J193" s="75">
        <f t="shared" si="16"/>
        <v>0</v>
      </c>
      <c r="K193" s="75">
        <f t="shared" si="16"/>
        <v>0</v>
      </c>
      <c r="L193" s="75">
        <f t="shared" si="16"/>
        <v>0</v>
      </c>
      <c r="M193" s="75">
        <f t="shared" si="16"/>
        <v>0</v>
      </c>
      <c r="N193" s="75">
        <f t="shared" si="16"/>
        <v>0</v>
      </c>
      <c r="O193" s="75">
        <f t="shared" si="16"/>
        <v>0</v>
      </c>
      <c r="P193" s="75">
        <f t="shared" si="16"/>
        <v>0</v>
      </c>
      <c r="Q193" s="75">
        <f t="shared" si="16"/>
        <v>0</v>
      </c>
      <c r="R193" s="75">
        <f t="shared" si="16"/>
        <v>0</v>
      </c>
      <c r="S193" s="75">
        <f t="shared" si="16"/>
        <v>0</v>
      </c>
      <c r="T193" s="75">
        <f t="shared" si="16"/>
        <v>0</v>
      </c>
      <c r="U193" s="75">
        <f t="shared" si="16"/>
        <v>0</v>
      </c>
      <c r="V193" s="75">
        <f t="shared" si="16"/>
        <v>0</v>
      </c>
      <c r="W193" s="75">
        <f t="shared" si="16"/>
        <v>0</v>
      </c>
      <c r="X193" s="75">
        <f t="shared" si="16"/>
        <v>0</v>
      </c>
      <c r="Y193" s="75">
        <f t="shared" si="16"/>
        <v>0</v>
      </c>
      <c r="Z193" s="75">
        <f t="shared" si="16"/>
        <v>0</v>
      </c>
      <c r="AA193" s="75">
        <f t="shared" si="16"/>
        <v>0</v>
      </c>
      <c r="AB193" s="75">
        <f t="shared" si="16"/>
        <v>0</v>
      </c>
      <c r="AC193" s="75">
        <f t="shared" si="16"/>
        <v>0</v>
      </c>
      <c r="AD193" s="75">
        <f t="shared" si="16"/>
        <v>0</v>
      </c>
      <c r="AE193" s="75">
        <f t="shared" si="16"/>
        <v>0</v>
      </c>
      <c r="AF193" s="75">
        <f t="shared" si="16"/>
        <v>0</v>
      </c>
      <c r="AG193" s="75">
        <f t="shared" si="16"/>
        <v>0</v>
      </c>
      <c r="AH193" s="75">
        <f t="shared" si="16"/>
        <v>0</v>
      </c>
      <c r="AI193" s="75">
        <f t="shared" si="16"/>
        <v>0</v>
      </c>
      <c r="AJ193" s="16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76" t="s">
        <v>89</v>
      </c>
      <c r="C197" s="76" t="s">
        <v>8</v>
      </c>
      <c r="D197" s="76" t="s">
        <v>9</v>
      </c>
      <c r="E197" s="75" t="s">
        <v>167</v>
      </c>
    </row>
    <row r="198" spans="2:36" ht="16" hidden="1" customHeight="1">
      <c r="B198" s="74" t="s">
        <v>88</v>
      </c>
      <c r="C198" s="16"/>
      <c r="D198" s="16"/>
      <c r="E198" s="22">
        <f>D198+C198</f>
        <v>0</v>
      </c>
    </row>
    <row r="199" spans="2:36" ht="16" hidden="1" customHeight="1">
      <c r="B199" s="74">
        <v>1</v>
      </c>
      <c r="C199" s="16"/>
      <c r="D199" s="16"/>
      <c r="E199" s="22">
        <f t="shared" ref="E199:E212" si="17">D199+C199</f>
        <v>0</v>
      </c>
    </row>
    <row r="200" spans="2:36" ht="16" hidden="1" customHeight="1">
      <c r="B200" s="74">
        <v>2</v>
      </c>
      <c r="C200" s="16"/>
      <c r="D200" s="16"/>
      <c r="E200" s="22">
        <f>SUM(C200:D200)</f>
        <v>0</v>
      </c>
    </row>
    <row r="201" spans="2:36" ht="16" hidden="1" customHeight="1">
      <c r="B201" s="74">
        <v>3</v>
      </c>
      <c r="C201" s="16"/>
      <c r="D201" s="16"/>
      <c r="E201" s="22">
        <f t="shared" si="17"/>
        <v>0</v>
      </c>
    </row>
    <row r="202" spans="2:36" ht="16" hidden="1" customHeight="1">
      <c r="B202" s="74">
        <v>4</v>
      </c>
      <c r="C202" s="16"/>
      <c r="D202" s="16"/>
      <c r="E202" s="22">
        <f t="shared" si="17"/>
        <v>0</v>
      </c>
    </row>
    <row r="203" spans="2:36" ht="16" hidden="1" customHeight="1">
      <c r="B203" s="74">
        <v>5</v>
      </c>
      <c r="C203" s="16"/>
      <c r="D203" s="16"/>
      <c r="E203" s="22">
        <f t="shared" si="17"/>
        <v>0</v>
      </c>
    </row>
    <row r="204" spans="2:36" ht="16" hidden="1" customHeight="1">
      <c r="B204" s="74">
        <v>6</v>
      </c>
      <c r="C204" s="16"/>
      <c r="D204" s="16"/>
      <c r="E204" s="22">
        <f t="shared" si="17"/>
        <v>0</v>
      </c>
    </row>
    <row r="205" spans="2:36" ht="16" hidden="1" customHeight="1">
      <c r="B205" s="74">
        <v>7</v>
      </c>
      <c r="C205" s="16"/>
      <c r="D205" s="16"/>
      <c r="E205" s="22">
        <f t="shared" si="17"/>
        <v>0</v>
      </c>
    </row>
    <row r="206" spans="2:36" ht="16" hidden="1" customHeight="1">
      <c r="B206" s="74">
        <v>8</v>
      </c>
      <c r="C206" s="16"/>
      <c r="D206" s="16"/>
      <c r="E206" s="22">
        <f t="shared" si="17"/>
        <v>0</v>
      </c>
    </row>
    <row r="207" spans="2:36" ht="16" hidden="1" customHeight="1">
      <c r="B207" s="74">
        <v>9</v>
      </c>
      <c r="C207" s="16"/>
      <c r="D207" s="16"/>
      <c r="E207" s="22">
        <f t="shared" si="17"/>
        <v>0</v>
      </c>
    </row>
    <row r="208" spans="2:36" ht="16" hidden="1" customHeight="1">
      <c r="B208" s="74">
        <v>10</v>
      </c>
      <c r="C208" s="16"/>
      <c r="D208" s="16"/>
      <c r="E208" s="22">
        <f t="shared" si="17"/>
        <v>0</v>
      </c>
    </row>
    <row r="209" spans="2:10" ht="16" hidden="1" customHeight="1">
      <c r="B209" s="74">
        <v>11</v>
      </c>
      <c r="C209" s="16"/>
      <c r="D209" s="16"/>
      <c r="E209" s="22">
        <f t="shared" si="17"/>
        <v>0</v>
      </c>
    </row>
    <row r="210" spans="2:10">
      <c r="B210" s="74">
        <v>12</v>
      </c>
      <c r="C210" s="16"/>
      <c r="D210" s="16"/>
      <c r="E210" s="22">
        <f t="shared" si="17"/>
        <v>0</v>
      </c>
    </row>
    <row r="211" spans="2:10" ht="16" hidden="1" customHeight="1">
      <c r="B211" s="74" t="s">
        <v>94</v>
      </c>
      <c r="C211" s="16"/>
      <c r="D211" s="16"/>
      <c r="E211" s="22">
        <f t="shared" si="17"/>
        <v>0</v>
      </c>
    </row>
    <row r="212" spans="2:10" ht="16" hidden="1" customHeight="1">
      <c r="B212" s="74" t="s">
        <v>7</v>
      </c>
      <c r="C212" s="75">
        <f>C211+C210+C209+C208+C207+C206+C205+C204+C203+C202+C201+C200+C199+C198</f>
        <v>0</v>
      </c>
      <c r="D212" s="75">
        <f>D211+D210+D209+D208+D207+D206+D205+D204+D203+D202+D201+D200+D199+D198</f>
        <v>0</v>
      </c>
      <c r="E212" s="22">
        <f t="shared" si="17"/>
        <v>0</v>
      </c>
    </row>
    <row r="214" spans="2:10" s="2" customFormat="1">
      <c r="B214" s="13" t="s">
        <v>228</v>
      </c>
    </row>
    <row r="215" spans="2:10" ht="85">
      <c r="B215" s="167" t="s">
        <v>89</v>
      </c>
      <c r="C215" s="21" t="s">
        <v>55</v>
      </c>
      <c r="D215" s="21" t="s">
        <v>56</v>
      </c>
      <c r="E215" s="75" t="s">
        <v>60</v>
      </c>
      <c r="F215" s="75" t="s">
        <v>64</v>
      </c>
      <c r="G215" s="75" t="s">
        <v>63</v>
      </c>
      <c r="H215" s="75" t="s">
        <v>65</v>
      </c>
      <c r="I215" s="75" t="s">
        <v>87</v>
      </c>
      <c r="J215" s="165" t="s">
        <v>167</v>
      </c>
    </row>
    <row r="216" spans="2:10" ht="19">
      <c r="B216" s="168"/>
      <c r="C216" s="28" t="s">
        <v>140</v>
      </c>
      <c r="D216" s="28" t="s">
        <v>141</v>
      </c>
      <c r="E216" s="28" t="s">
        <v>142</v>
      </c>
      <c r="F216" s="28" t="s">
        <v>143</v>
      </c>
      <c r="G216" s="28" t="s">
        <v>144</v>
      </c>
      <c r="H216" s="28" t="s">
        <v>145</v>
      </c>
      <c r="I216" s="28" t="s">
        <v>146</v>
      </c>
      <c r="J216" s="166"/>
    </row>
    <row r="217" spans="2:10" ht="16" hidden="1" customHeight="1">
      <c r="B217" s="74" t="s">
        <v>88</v>
      </c>
      <c r="C217" s="16"/>
      <c r="D217" s="16"/>
      <c r="E217" s="16"/>
      <c r="F217" s="16"/>
      <c r="G217" s="16"/>
      <c r="H217" s="16"/>
      <c r="I217" s="16"/>
      <c r="J217" s="22">
        <f>(SUM(C217:I217))</f>
        <v>0</v>
      </c>
    </row>
    <row r="218" spans="2:10" ht="16" hidden="1" customHeight="1">
      <c r="B218" s="74">
        <v>1</v>
      </c>
      <c r="C218" s="16"/>
      <c r="D218" s="16"/>
      <c r="E218" s="16"/>
      <c r="F218" s="16"/>
      <c r="G218" s="16"/>
      <c r="H218" s="16"/>
      <c r="I218" s="16"/>
      <c r="J218" s="22">
        <f t="shared" ref="J218:J231" si="18">(SUM(C218:I218))</f>
        <v>0</v>
      </c>
    </row>
    <row r="219" spans="2:10" ht="16" hidden="1" customHeight="1">
      <c r="B219" s="74">
        <v>2</v>
      </c>
      <c r="C219" s="16"/>
      <c r="D219" s="16"/>
      <c r="E219" s="16"/>
      <c r="F219" s="16"/>
      <c r="G219" s="16"/>
      <c r="H219" s="16"/>
      <c r="I219" s="16"/>
      <c r="J219" s="22">
        <f>SUM(C219:I219)</f>
        <v>0</v>
      </c>
    </row>
    <row r="220" spans="2:10" ht="16" hidden="1" customHeight="1">
      <c r="B220" s="74">
        <v>3</v>
      </c>
      <c r="C220" s="16"/>
      <c r="D220" s="16"/>
      <c r="E220" s="16"/>
      <c r="F220" s="16"/>
      <c r="G220" s="16"/>
      <c r="H220" s="16"/>
      <c r="I220" s="16"/>
      <c r="J220" s="22">
        <f t="shared" si="18"/>
        <v>0</v>
      </c>
    </row>
    <row r="221" spans="2:10" ht="16" hidden="1" customHeight="1">
      <c r="B221" s="74">
        <v>4</v>
      </c>
      <c r="C221" s="16"/>
      <c r="D221" s="16"/>
      <c r="E221" s="16"/>
      <c r="F221" s="16"/>
      <c r="G221" s="16"/>
      <c r="H221" s="16"/>
      <c r="I221" s="16"/>
      <c r="J221" s="22">
        <f t="shared" si="18"/>
        <v>0</v>
      </c>
    </row>
    <row r="222" spans="2:10" ht="16" hidden="1" customHeight="1">
      <c r="B222" s="74">
        <v>5</v>
      </c>
      <c r="C222" s="16"/>
      <c r="D222" s="16"/>
      <c r="E222" s="16"/>
      <c r="F222" s="16"/>
      <c r="G222" s="16"/>
      <c r="H222" s="16"/>
      <c r="I222" s="16"/>
      <c r="J222" s="22">
        <f t="shared" si="18"/>
        <v>0</v>
      </c>
    </row>
    <row r="223" spans="2:10" ht="16" hidden="1" customHeight="1">
      <c r="B223" s="74">
        <v>6</v>
      </c>
      <c r="C223" s="16"/>
      <c r="D223" s="16"/>
      <c r="E223" s="16"/>
      <c r="F223" s="16"/>
      <c r="G223" s="16"/>
      <c r="H223" s="16"/>
      <c r="I223" s="16"/>
      <c r="J223" s="22">
        <f t="shared" si="18"/>
        <v>0</v>
      </c>
    </row>
    <row r="224" spans="2:10" ht="16" hidden="1" customHeight="1">
      <c r="B224" s="74">
        <v>7</v>
      </c>
      <c r="C224" s="16"/>
      <c r="D224" s="16"/>
      <c r="E224" s="16"/>
      <c r="F224" s="16"/>
      <c r="G224" s="16"/>
      <c r="H224" s="16"/>
      <c r="I224" s="16"/>
      <c r="J224" s="22">
        <f t="shared" si="18"/>
        <v>0</v>
      </c>
    </row>
    <row r="225" spans="2:10" ht="16" hidden="1" customHeight="1">
      <c r="B225" s="74">
        <v>8</v>
      </c>
      <c r="C225" s="16"/>
      <c r="D225" s="16"/>
      <c r="E225" s="16"/>
      <c r="F225" s="16"/>
      <c r="G225" s="16"/>
      <c r="H225" s="16"/>
      <c r="I225" s="16"/>
      <c r="J225" s="22">
        <f t="shared" si="18"/>
        <v>0</v>
      </c>
    </row>
    <row r="226" spans="2:10" ht="16" hidden="1" customHeight="1">
      <c r="B226" s="74">
        <v>9</v>
      </c>
      <c r="C226" s="16"/>
      <c r="D226" s="16"/>
      <c r="E226" s="16"/>
      <c r="F226" s="16"/>
      <c r="G226" s="16"/>
      <c r="H226" s="16"/>
      <c r="I226" s="16"/>
      <c r="J226" s="22">
        <f t="shared" si="18"/>
        <v>0</v>
      </c>
    </row>
    <row r="227" spans="2:10" ht="16" hidden="1" customHeight="1">
      <c r="B227" s="74">
        <v>10</v>
      </c>
      <c r="C227" s="16"/>
      <c r="D227" s="16"/>
      <c r="E227" s="16"/>
      <c r="F227" s="16"/>
      <c r="G227" s="16"/>
      <c r="H227" s="16"/>
      <c r="I227" s="16"/>
      <c r="J227" s="22">
        <f t="shared" si="18"/>
        <v>0</v>
      </c>
    </row>
    <row r="228" spans="2:10" ht="16" hidden="1" customHeight="1">
      <c r="B228" s="74">
        <v>11</v>
      </c>
      <c r="C228" s="16"/>
      <c r="D228" s="16"/>
      <c r="E228" s="16"/>
      <c r="F228" s="16"/>
      <c r="G228" s="16"/>
      <c r="H228" s="16"/>
      <c r="I228" s="16"/>
      <c r="J228" s="22">
        <f t="shared" si="18"/>
        <v>0</v>
      </c>
    </row>
    <row r="229" spans="2:10">
      <c r="B229" s="74">
        <v>12</v>
      </c>
      <c r="C229" s="16"/>
      <c r="D229" s="16"/>
      <c r="E229" s="16"/>
      <c r="F229" s="16"/>
      <c r="G229" s="16"/>
      <c r="H229" s="16"/>
      <c r="I229" s="16"/>
      <c r="J229" s="22">
        <f t="shared" si="18"/>
        <v>0</v>
      </c>
    </row>
    <row r="230" spans="2:10" ht="16" hidden="1" customHeight="1">
      <c r="B230" s="74" t="s">
        <v>94</v>
      </c>
      <c r="C230" s="16"/>
      <c r="D230" s="16"/>
      <c r="E230" s="16"/>
      <c r="F230" s="16"/>
      <c r="G230" s="16"/>
      <c r="H230" s="16"/>
      <c r="I230" s="16"/>
      <c r="J230" s="22">
        <f t="shared" si="18"/>
        <v>0</v>
      </c>
    </row>
    <row r="231" spans="2:10" ht="16" hidden="1" customHeight="1">
      <c r="B231" s="74" t="s">
        <v>7</v>
      </c>
      <c r="C231" s="75">
        <f>C230+C229+C228+C227+C226+C225+C224+C223+C222+C221+C220+C219+C218+C217</f>
        <v>0</v>
      </c>
      <c r="D231" s="75">
        <f t="shared" ref="D231:I231" si="19">D230+D229+D228+D227+D226+D225+D224+D223+D222+D221+D220+D219+D218+D217</f>
        <v>0</v>
      </c>
      <c r="E231" s="75">
        <f t="shared" si="19"/>
        <v>0</v>
      </c>
      <c r="F231" s="75">
        <f t="shared" si="19"/>
        <v>0</v>
      </c>
      <c r="G231" s="75">
        <f t="shared" si="19"/>
        <v>0</v>
      </c>
      <c r="H231" s="75">
        <f t="shared" si="19"/>
        <v>0</v>
      </c>
      <c r="I231" s="75">
        <f t="shared" si="19"/>
        <v>0</v>
      </c>
      <c r="J231" s="22">
        <f t="shared" si="18"/>
        <v>0</v>
      </c>
    </row>
    <row r="233" spans="2:10">
      <c r="B233" s="171" t="s">
        <v>175</v>
      </c>
      <c r="C233" s="172"/>
      <c r="D233" s="39" t="s">
        <v>176</v>
      </c>
    </row>
    <row r="234" spans="2:10">
      <c r="B234" s="26" t="str">
        <f>IF(D233="","",IF(D233="English",'File Directory'!B52,IF(D233="Filipino",'File Directory'!B84,'File Directory'!B116)))</f>
        <v xml:space="preserve">Instruction: </v>
      </c>
      <c r="D234" s="15"/>
    </row>
    <row r="235" spans="2:10">
      <c r="B235" s="15"/>
      <c r="C235" s="27" t="str">
        <f>IF($D$233="","",IF($D$233="English",'File Directory'!C53,IF($D$233="Filipino",'File Directory'!C85,'File Directory'!C117)))</f>
        <v>1. Only 1 answer is required, just select one (1) applicable  combination if more than 1 condition is appropriate.</v>
      </c>
    </row>
    <row r="236" spans="2:10">
      <c r="B236" s="15"/>
      <c r="C236" s="27" t="str">
        <f>IF($D$233="","",IF($D$233="English",'File Directory'!C54,IF($D$233="Filipino",'File Directory'!C86,'File Directory'!C118)))</f>
        <v>2. The total column must be equal with the number of respondents per grade level (validation apply).</v>
      </c>
      <c r="D236" s="14"/>
    </row>
    <row r="237" spans="2:10">
      <c r="B237" s="15"/>
      <c r="C237" s="27" t="str">
        <f>IF($D$233="","",IF($D$233="English",'File Directory'!C55,IF($D$233="Filipino",'File Directory'!C87,'File Directory'!C119)))</f>
        <v>3. Total column per grade level must not exceed to 5000.</v>
      </c>
      <c r="D237" s="14"/>
    </row>
    <row r="238" spans="2:10">
      <c r="C238" s="27"/>
    </row>
    <row r="239" spans="2:10">
      <c r="C239" s="26" t="str">
        <f>IF($D$233="","",IF($D$233="English",'File Directory'!C57,IF($D$233="Filipino",'File Directory'!C89,'File Directory'!C121)))</f>
        <v>*For Prospective Adviser</v>
      </c>
    </row>
    <row r="240" spans="2:10">
      <c r="C240" s="27" t="str">
        <f>IF($D$233="","",IF($D$233="English",'File Directory'!C58,IF($D$233="Filipino",'File Directory'!C90,'File Directory'!C122)))</f>
        <v>1. Review all MLESF for Accuracy/completeness</v>
      </c>
    </row>
    <row r="241" spans="3:3">
      <c r="C241" s="27" t="str">
        <f>IF($D$233="","",IF($D$233="English",'File Directory'!C59,IF($D$233="Filipino",'File Directory'!C91,'File Directory'!C123)))</f>
        <v>2. For question with posisble multiple answers, select applicable combination as listed/grouped in this form</v>
      </c>
    </row>
    <row r="242" spans="3:3">
      <c r="C242" s="27" t="str">
        <f>IF($D$233="","",IF($D$233="English",'File Directory'!C60,IF($D$233="Filipino",'File Directory'!C92,'File Directory'!C124)))</f>
        <v>3. Submit to Grade Level Enrollment Chair (GLEC) if any or to School Enrollment Focal Person (SEFP).</v>
      </c>
    </row>
    <row r="243" spans="3:3">
      <c r="C243" s="27"/>
    </row>
    <row r="244" spans="3:3">
      <c r="C244" s="26" t="str">
        <f>IF($D$233="","",IF($D$233="English",'File Directory'!C62,IF($D$233="Filipino",'File Directory'!C94,'File Directory'!C126)))</f>
        <v>For Grade Level Enrollment Chair (if any)</v>
      </c>
    </row>
    <row r="245" spans="3:3">
      <c r="C245" s="27" t="str">
        <f>IF($D$233="","",IF($D$233="English",'File Directory'!C63,IF($D$233="Filipino",'File Directory'!C95,'File Directory'!C127)))</f>
        <v>1. Review all Summary Matrix submitted by advisers, check for accuracy/completeness</v>
      </c>
    </row>
    <row r="246" spans="3:3">
      <c r="C246" s="27" t="str">
        <f>IF($D$233="","",IF($D$233="English",'File Directory'!C64,IF($D$233="Filipino",'File Directory'!C96,'File Directory'!C128)))</f>
        <v xml:space="preserve">2. Prepare a Summary Matrix with totality for all items/questions of all sections </v>
      </c>
    </row>
    <row r="247" spans="3:3">
      <c r="C247" s="27" t="str">
        <f>IF($D$233="","",IF($D$233="English",'File Directory'!C65,IF($D$233="Filipino",'File Directory'!C97,'File Directory'!C129)))</f>
        <v>3. Submit the Accomplished Summary Matrix (Grade level) to School Enrollment Focal Person (SEFP)</v>
      </c>
    </row>
    <row r="248" spans="3:3">
      <c r="C248" s="27"/>
    </row>
    <row r="249" spans="3:3">
      <c r="C249" s="26" t="str">
        <f>IF($D$233="","",IF($D$233="English",'File Directory'!C67,IF($D$233="Filipino",'File Directory'!C99,'File Directory'!C131)))</f>
        <v>For School Enrollment Focal Person (SEFP)</v>
      </c>
    </row>
    <row r="250" spans="3:3">
      <c r="C250" s="27" t="str">
        <f>IF($D$233="","",IF($D$233="English",'File Directory'!C68,IF($D$233="Filipino",'File Directory'!C100,'File Directory'!C132)))</f>
        <v>1. Review all Grade Level Summary Matrix submitted by GLEC, check for accuracy/completeness</v>
      </c>
    </row>
    <row r="251" spans="3:3">
      <c r="C251" s="27" t="str">
        <f>IF($D$233="","",IF($D$233="English",'File Directory'!C69,IF($D$233="Filipino",'File Directory'!C101,'File Directory'!C133)))</f>
        <v>2. Prepare a Summary Matrix with totality for all items/questions of all Grade Levels</v>
      </c>
    </row>
    <row r="252" spans="3:3">
      <c r="C252" s="27" t="str">
        <f>IF($D$233="","",IF($D$233="English",'File Directory'!C70,IF($D$233="Filipino",'File Directory'!C102,'File Directory'!C134)))</f>
        <v>3. Submit the Accomplished Summary Matrix (School level) to School Head for review and approval and then to LIS System Administrator</v>
      </c>
    </row>
    <row r="253" spans="3:3">
      <c r="C253" s="27"/>
    </row>
    <row r="254" spans="3:3">
      <c r="C254" s="26" t="str">
        <f>IF($D$233="","",IF($D$233="English",'File Directory'!C72,IF($D$233="Filipino",'File Directory'!C104,'File Directory'!C136)))</f>
        <v>For LIS System Administrator</v>
      </c>
    </row>
    <row r="255" spans="3:3">
      <c r="C255" s="27" t="str">
        <f>IF($D$233="","",IF($D$233="English",'File Directory'!C73,IF($D$233="Filipino",'File Directory'!C105,'File Directory'!C137)))</f>
        <v>1. Review the School Level Summary Matrix  validate the correctness of enrollment count vis-a-vis the number of respondents</v>
      </c>
    </row>
    <row r="256" spans="3:3">
      <c r="C256" s="27" t="str">
        <f>IF($D$233="","",IF($D$233="English",'File Directory'!C74,IF($D$233="Filipino",'File Directory'!C106,'File Directory'!C138)))</f>
        <v>2. Login to LIS and click the QC Folder available in the Dashboard</v>
      </c>
    </row>
    <row r="257" spans="3:3">
      <c r="C257" s="27" t="str">
        <f>IF($D$233="","",IF($D$233="English",'File Directory'!C75,IF($D$233="Filipino",'File Directory'!C107,'File Directory'!C139)))</f>
        <v>3. Input total count for each table as appeared in the Summary Matrix.  May use the assigned code as appopriate for easy reference.</v>
      </c>
    </row>
  </sheetData>
  <mergeCells count="20">
    <mergeCell ref="B233:C233"/>
    <mergeCell ref="O158:O159"/>
    <mergeCell ref="B177:B178"/>
    <mergeCell ref="AJ177:AJ178"/>
    <mergeCell ref="B215:B216"/>
    <mergeCell ref="J215:J216"/>
    <mergeCell ref="S82:S83"/>
    <mergeCell ref="B101:B102"/>
    <mergeCell ref="P101:P102"/>
    <mergeCell ref="D3:F3"/>
    <mergeCell ref="B4:C4"/>
    <mergeCell ref="G4:H4"/>
    <mergeCell ref="B5:C5"/>
    <mergeCell ref="E5:I5"/>
    <mergeCell ref="B139:B140"/>
    <mergeCell ref="M139:M140"/>
    <mergeCell ref="B158:B159"/>
    <mergeCell ref="B27:B28"/>
    <mergeCell ref="J27:J28"/>
    <mergeCell ref="B82:B83"/>
  </mergeCells>
  <dataValidations count="1">
    <dataValidation type="list" allowBlank="1" showInputMessage="1" showErrorMessage="1" sqref="D233" xr:uid="{169E6338-ADEB-4447-BFF6-A60BC66A5087}">
      <formula1>"English,Filipino,Cebuano"</formula1>
    </dataValidation>
  </dataValidations>
  <hyperlinks>
    <hyperlink ref="J1" location="'Summary Matrix MLESF (SEFP)'!A1" tooltip="View Summary Matrix MLESF (SEFP)" display="Return to Summary Matrix MLESF (SEFP)" xr:uid="{8295D426-8F07-B340-9621-43E5B1F3FC78}"/>
    <hyperlink ref="K1" location="'File Directory'!A1" tooltip="Go Back to File Directory" display="Return to File Directory" xr:uid="{C0C37D16-1BED-E94A-BDF9-9210AFBAB1D9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BA03A-7B88-8A4B-9C69-EF85DB520ECE}">
  <sheetPr>
    <tabColor theme="8" tint="-0.499984740745262"/>
  </sheetPr>
  <dimension ref="B1:AJ257"/>
  <sheetViews>
    <sheetView workbookViewId="0">
      <selection sqref="A1:XFD1048576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26.3320312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8" t="s">
        <v>180</v>
      </c>
      <c r="J1" s="78" t="s">
        <v>294</v>
      </c>
      <c r="K1" s="77" t="s">
        <v>293</v>
      </c>
    </row>
    <row r="2" spans="2:14" ht="18">
      <c r="B2" s="29" t="s">
        <v>168</v>
      </c>
    </row>
    <row r="3" spans="2:14">
      <c r="B3" s="16" t="s">
        <v>90</v>
      </c>
      <c r="C3" s="19"/>
      <c r="D3" s="175"/>
      <c r="E3" s="176"/>
      <c r="F3" s="177"/>
      <c r="G3" s="16" t="s">
        <v>91</v>
      </c>
      <c r="H3" s="16"/>
      <c r="I3" s="16" t="s">
        <v>177</v>
      </c>
      <c r="J3" s="16"/>
      <c r="K3" s="16" t="s">
        <v>92</v>
      </c>
      <c r="L3" s="16"/>
      <c r="M3" s="16" t="s">
        <v>93</v>
      </c>
      <c r="N3" s="16"/>
    </row>
    <row r="4" spans="2:14" ht="17" thickBot="1">
      <c r="B4" s="178" t="s">
        <v>166</v>
      </c>
      <c r="C4" s="179"/>
      <c r="D4" s="73"/>
      <c r="E4" s="31" t="s">
        <v>148</v>
      </c>
      <c r="F4" s="32"/>
      <c r="G4" s="180" t="s">
        <v>165</v>
      </c>
      <c r="H4" s="181"/>
      <c r="I4" s="33"/>
      <c r="J4" s="8"/>
      <c r="K4" s="8"/>
      <c r="L4" s="8"/>
      <c r="M4" s="8"/>
      <c r="N4" s="8"/>
    </row>
    <row r="5" spans="2:14" ht="16" customHeight="1">
      <c r="B5" s="178" t="s">
        <v>151</v>
      </c>
      <c r="C5" s="179"/>
      <c r="D5" s="30"/>
      <c r="E5" s="182" t="s">
        <v>169</v>
      </c>
      <c r="F5" s="183"/>
      <c r="G5" s="183"/>
      <c r="H5" s="183"/>
      <c r="I5" s="184"/>
      <c r="J5" s="8"/>
      <c r="M5" s="8"/>
      <c r="N5" s="8"/>
    </row>
    <row r="6" spans="2:14" ht="17" customHeight="1" thickBot="1">
      <c r="B6" s="15"/>
      <c r="C6" s="15"/>
      <c r="D6" s="14"/>
      <c r="E6" s="36" t="s">
        <v>170</v>
      </c>
      <c r="F6" s="37"/>
      <c r="G6" s="34" t="s">
        <v>150</v>
      </c>
      <c r="H6" s="34"/>
      <c r="I6" s="38"/>
    </row>
    <row r="7" spans="2:14">
      <c r="B7" s="15"/>
      <c r="C7" s="15"/>
      <c r="D7" s="14"/>
      <c r="E7" s="17"/>
      <c r="F7" s="35"/>
      <c r="G7" s="8"/>
      <c r="H7" s="8"/>
      <c r="I7" s="8"/>
    </row>
    <row r="8" spans="2:14">
      <c r="B8" s="2" t="s">
        <v>295</v>
      </c>
    </row>
    <row r="9" spans="2:14" ht="57" customHeight="1">
      <c r="B9" s="141" t="s">
        <v>89</v>
      </c>
      <c r="C9" s="76" t="s">
        <v>296</v>
      </c>
      <c r="D9" s="76" t="s">
        <v>297</v>
      </c>
      <c r="E9" s="75" t="s">
        <v>167</v>
      </c>
    </row>
    <row r="10" spans="2:14" ht="16" hidden="1" customHeight="1">
      <c r="B10" s="74" t="s">
        <v>88</v>
      </c>
      <c r="C10" s="74"/>
      <c r="D10" s="74"/>
      <c r="E10" s="74"/>
    </row>
    <row r="11" spans="2:14" ht="16" hidden="1" customHeight="1">
      <c r="B11" s="74">
        <v>1</v>
      </c>
      <c r="C11" s="74"/>
      <c r="D11" s="74"/>
      <c r="E11" s="74">
        <f>D11+C11</f>
        <v>0</v>
      </c>
    </row>
    <row r="12" spans="2:14" ht="16" hidden="1" customHeight="1">
      <c r="B12" s="74">
        <v>2</v>
      </c>
      <c r="C12" s="74"/>
      <c r="D12" s="74"/>
      <c r="E12" s="74">
        <f>SUM(C12:D12)</f>
        <v>0</v>
      </c>
    </row>
    <row r="13" spans="2:14" ht="16" hidden="1" customHeight="1">
      <c r="B13" s="74">
        <v>3</v>
      </c>
      <c r="C13" s="74"/>
      <c r="D13" s="74"/>
      <c r="E13" s="74">
        <f t="shared" ref="E13:E24" si="0">D13+C13</f>
        <v>0</v>
      </c>
    </row>
    <row r="14" spans="2:14" ht="16" hidden="1" customHeight="1">
      <c r="B14" s="74">
        <v>4</v>
      </c>
      <c r="C14" s="74"/>
      <c r="D14" s="74"/>
      <c r="E14" s="74">
        <f t="shared" si="0"/>
        <v>0</v>
      </c>
    </row>
    <row r="15" spans="2:14" ht="16" hidden="1" customHeight="1">
      <c r="B15" s="74">
        <v>5</v>
      </c>
      <c r="C15" s="74"/>
      <c r="D15" s="74"/>
      <c r="E15" s="74">
        <f t="shared" si="0"/>
        <v>0</v>
      </c>
    </row>
    <row r="16" spans="2:14" ht="16" hidden="1" customHeight="1">
      <c r="B16" s="74">
        <v>6</v>
      </c>
      <c r="C16" s="74"/>
      <c r="D16" s="74"/>
      <c r="E16" s="74">
        <f t="shared" si="0"/>
        <v>0</v>
      </c>
    </row>
    <row r="17" spans="2:10" ht="16" hidden="1" customHeight="1">
      <c r="B17" s="74">
        <v>7</v>
      </c>
      <c r="C17" s="74"/>
      <c r="D17" s="74"/>
      <c r="E17" s="74">
        <f t="shared" si="0"/>
        <v>0</v>
      </c>
    </row>
    <row r="18" spans="2:10" ht="16" hidden="1" customHeight="1">
      <c r="B18" s="74">
        <v>8</v>
      </c>
      <c r="C18" s="74"/>
      <c r="D18" s="74"/>
      <c r="E18" s="74">
        <f t="shared" si="0"/>
        <v>0</v>
      </c>
    </row>
    <row r="19" spans="2:10" ht="16" hidden="1" customHeight="1">
      <c r="B19" s="74">
        <v>9</v>
      </c>
      <c r="C19" s="74"/>
      <c r="D19" s="74"/>
      <c r="E19" s="74">
        <f t="shared" si="0"/>
        <v>0</v>
      </c>
    </row>
    <row r="20" spans="2:10" ht="16" hidden="1" customHeight="1">
      <c r="B20" s="74">
        <v>10</v>
      </c>
      <c r="C20" s="74"/>
      <c r="D20" s="74"/>
      <c r="E20" s="74">
        <f t="shared" si="0"/>
        <v>0</v>
      </c>
    </row>
    <row r="21" spans="2:10" ht="16" hidden="1" customHeight="1">
      <c r="B21" s="74">
        <v>11</v>
      </c>
      <c r="C21" s="74"/>
      <c r="D21" s="74"/>
      <c r="E21" s="74">
        <f t="shared" si="0"/>
        <v>0</v>
      </c>
    </row>
    <row r="22" spans="2:10">
      <c r="B22" s="74">
        <v>12</v>
      </c>
      <c r="C22" s="74"/>
      <c r="D22" s="74"/>
      <c r="E22" s="74">
        <f t="shared" si="0"/>
        <v>0</v>
      </c>
    </row>
    <row r="23" spans="2:10" ht="16" hidden="1" customHeight="1">
      <c r="B23" s="74" t="s">
        <v>94</v>
      </c>
      <c r="C23" s="74"/>
      <c r="D23" s="74"/>
      <c r="E23" s="74">
        <f t="shared" si="0"/>
        <v>0</v>
      </c>
    </row>
    <row r="24" spans="2:10" ht="16" hidden="1" customHeight="1">
      <c r="B24" s="74" t="s">
        <v>7</v>
      </c>
      <c r="C24" s="75">
        <f>C23+C22+C21+C20+C19+C18+C17+C16+C15+C14+C13+C12+C11+C10</f>
        <v>0</v>
      </c>
      <c r="D24" s="75">
        <f>D23+D22+D21+D20+D19+D18+D17+D16+D15+D14+D13+D12+D11+D10</f>
        <v>0</v>
      </c>
      <c r="E24" s="74">
        <f t="shared" si="0"/>
        <v>0</v>
      </c>
    </row>
    <row r="25" spans="2:10">
      <c r="B25" s="5"/>
    </row>
    <row r="26" spans="2:10">
      <c r="B26" s="72" t="s">
        <v>322</v>
      </c>
    </row>
    <row r="27" spans="2:10" ht="77" customHeight="1">
      <c r="B27" s="173" t="s">
        <v>89</v>
      </c>
      <c r="C27" s="75" t="s">
        <v>0</v>
      </c>
      <c r="D27" s="75" t="s">
        <v>1</v>
      </c>
      <c r="E27" s="75" t="s">
        <v>2</v>
      </c>
      <c r="F27" s="75" t="s">
        <v>3</v>
      </c>
      <c r="G27" s="75" t="s">
        <v>4</v>
      </c>
      <c r="H27" s="75" t="s">
        <v>5</v>
      </c>
      <c r="I27" s="75" t="s">
        <v>6</v>
      </c>
      <c r="J27" s="165" t="s">
        <v>167</v>
      </c>
    </row>
    <row r="28" spans="2:10" ht="17.5" customHeight="1">
      <c r="B28" s="174"/>
      <c r="C28" s="28" t="s">
        <v>113</v>
      </c>
      <c r="D28" s="28" t="s">
        <v>114</v>
      </c>
      <c r="E28" s="28" t="s">
        <v>115</v>
      </c>
      <c r="F28" s="28" t="s">
        <v>116</v>
      </c>
      <c r="G28" s="28" t="s">
        <v>117</v>
      </c>
      <c r="H28" s="28" t="s">
        <v>118</v>
      </c>
      <c r="I28" s="28" t="s">
        <v>119</v>
      </c>
      <c r="J28" s="166"/>
    </row>
    <row r="29" spans="2:10" ht="18" hidden="1" customHeight="1">
      <c r="B29" s="74" t="s">
        <v>88</v>
      </c>
      <c r="C29" s="75"/>
      <c r="D29" s="75"/>
      <c r="E29" s="75"/>
      <c r="F29" s="75"/>
      <c r="G29" s="75"/>
      <c r="H29" s="75"/>
      <c r="I29" s="75"/>
      <c r="J29" s="74">
        <f>I29+H29+G29+F29+E29+D29+C29</f>
        <v>0</v>
      </c>
    </row>
    <row r="30" spans="2:10" ht="18" hidden="1" customHeight="1">
      <c r="B30" s="74">
        <v>1</v>
      </c>
      <c r="C30" s="75"/>
      <c r="D30" s="75"/>
      <c r="E30" s="75"/>
      <c r="F30" s="75"/>
      <c r="G30" s="75"/>
      <c r="H30" s="75"/>
      <c r="I30" s="75"/>
      <c r="J30" s="74">
        <f t="shared" ref="J30:J43" si="1">I30+H30+G30+F30+E30+D30+C30</f>
        <v>0</v>
      </c>
    </row>
    <row r="31" spans="2:10" ht="18" hidden="1" customHeight="1">
      <c r="B31" s="74">
        <v>2</v>
      </c>
      <c r="C31" s="75"/>
      <c r="D31" s="75"/>
      <c r="E31" s="75"/>
      <c r="F31" s="75"/>
      <c r="G31" s="75"/>
      <c r="H31" s="75"/>
      <c r="I31" s="75"/>
      <c r="J31" s="74">
        <f>SUM(C31:I31)</f>
        <v>0</v>
      </c>
    </row>
    <row r="32" spans="2:10" ht="18" hidden="1" customHeight="1">
      <c r="B32" s="74">
        <v>3</v>
      </c>
      <c r="C32" s="75"/>
      <c r="D32" s="75"/>
      <c r="E32" s="75"/>
      <c r="F32" s="75"/>
      <c r="G32" s="75"/>
      <c r="H32" s="75"/>
      <c r="I32" s="75"/>
      <c r="J32" s="74">
        <f t="shared" si="1"/>
        <v>0</v>
      </c>
    </row>
    <row r="33" spans="2:10" ht="18" hidden="1" customHeight="1">
      <c r="B33" s="74">
        <v>4</v>
      </c>
      <c r="C33" s="75"/>
      <c r="D33" s="75"/>
      <c r="E33" s="75"/>
      <c r="F33" s="75"/>
      <c r="G33" s="75"/>
      <c r="H33" s="75"/>
      <c r="I33" s="75"/>
      <c r="J33" s="74">
        <f t="shared" si="1"/>
        <v>0</v>
      </c>
    </row>
    <row r="34" spans="2:10" ht="18" hidden="1" customHeight="1">
      <c r="B34" s="74">
        <v>5</v>
      </c>
      <c r="C34" s="75"/>
      <c r="D34" s="75"/>
      <c r="E34" s="75"/>
      <c r="F34" s="75"/>
      <c r="G34" s="75"/>
      <c r="H34" s="75"/>
      <c r="I34" s="75"/>
      <c r="J34" s="74">
        <f t="shared" si="1"/>
        <v>0</v>
      </c>
    </row>
    <row r="35" spans="2:10" ht="18" hidden="1" customHeight="1">
      <c r="B35" s="74">
        <v>6</v>
      </c>
      <c r="C35" s="75"/>
      <c r="D35" s="75"/>
      <c r="E35" s="75"/>
      <c r="F35" s="75"/>
      <c r="G35" s="75"/>
      <c r="H35" s="75"/>
      <c r="I35" s="75"/>
      <c r="J35" s="74">
        <f t="shared" si="1"/>
        <v>0</v>
      </c>
    </row>
    <row r="36" spans="2:10" ht="18" hidden="1" customHeight="1">
      <c r="B36" s="74">
        <v>7</v>
      </c>
      <c r="C36" s="75"/>
      <c r="D36" s="75"/>
      <c r="E36" s="75"/>
      <c r="F36" s="75"/>
      <c r="G36" s="75"/>
      <c r="H36" s="75"/>
      <c r="I36" s="75"/>
      <c r="J36" s="74">
        <f t="shared" si="1"/>
        <v>0</v>
      </c>
    </row>
    <row r="37" spans="2:10" ht="18" hidden="1" customHeight="1">
      <c r="B37" s="74">
        <v>8</v>
      </c>
      <c r="C37" s="75"/>
      <c r="D37" s="75"/>
      <c r="E37" s="75"/>
      <c r="F37" s="75"/>
      <c r="G37" s="75"/>
      <c r="H37" s="75"/>
      <c r="I37" s="75"/>
      <c r="J37" s="74">
        <f t="shared" si="1"/>
        <v>0</v>
      </c>
    </row>
    <row r="38" spans="2:10" ht="18" hidden="1" customHeight="1">
      <c r="B38" s="74">
        <v>9</v>
      </c>
      <c r="C38" s="75"/>
      <c r="D38" s="75"/>
      <c r="E38" s="75"/>
      <c r="F38" s="75"/>
      <c r="G38" s="75"/>
      <c r="H38" s="75"/>
      <c r="I38" s="75"/>
      <c r="J38" s="74">
        <f t="shared" si="1"/>
        <v>0</v>
      </c>
    </row>
    <row r="39" spans="2:10" ht="18" hidden="1" customHeight="1">
      <c r="B39" s="74">
        <v>10</v>
      </c>
      <c r="C39" s="75"/>
      <c r="D39" s="75"/>
      <c r="E39" s="75"/>
      <c r="F39" s="75"/>
      <c r="G39" s="75"/>
      <c r="H39" s="75"/>
      <c r="I39" s="75"/>
      <c r="J39" s="74">
        <f t="shared" si="1"/>
        <v>0</v>
      </c>
    </row>
    <row r="40" spans="2:10" ht="18" hidden="1" customHeight="1">
      <c r="B40" s="74">
        <v>11</v>
      </c>
      <c r="C40" s="75"/>
      <c r="D40" s="75"/>
      <c r="E40" s="75"/>
      <c r="F40" s="75"/>
      <c r="G40" s="75"/>
      <c r="H40" s="75"/>
      <c r="I40" s="75"/>
      <c r="J40" s="74">
        <f t="shared" si="1"/>
        <v>0</v>
      </c>
    </row>
    <row r="41" spans="2:10" ht="18" customHeight="1">
      <c r="B41" s="74">
        <v>12</v>
      </c>
      <c r="C41" s="75"/>
      <c r="D41" s="75"/>
      <c r="E41" s="75"/>
      <c r="F41" s="75"/>
      <c r="G41" s="75"/>
      <c r="H41" s="75"/>
      <c r="I41" s="75"/>
      <c r="J41" s="74">
        <f t="shared" si="1"/>
        <v>0</v>
      </c>
    </row>
    <row r="42" spans="2:10" ht="18" hidden="1" customHeight="1">
      <c r="B42" s="74" t="s">
        <v>94</v>
      </c>
      <c r="C42" s="75"/>
      <c r="D42" s="75"/>
      <c r="E42" s="75"/>
      <c r="F42" s="75"/>
      <c r="G42" s="75"/>
      <c r="H42" s="75"/>
      <c r="I42" s="75"/>
      <c r="J42" s="74">
        <f t="shared" si="1"/>
        <v>0</v>
      </c>
    </row>
    <row r="43" spans="2:10" ht="18" hidden="1" customHeight="1">
      <c r="B43" s="74" t="s">
        <v>7</v>
      </c>
      <c r="C43" s="75">
        <f>C42+C41+C40+C39+C38+C37+C36+C35+C34+C33+C32+C31+C30+C29</f>
        <v>0</v>
      </c>
      <c r="D43" s="75">
        <f t="shared" ref="D43:I43" si="2">D42+D41+D40+D39+D38+D37+D36+D35+D34+D33+D32+D31+D30+D29</f>
        <v>0</v>
      </c>
      <c r="E43" s="75">
        <f t="shared" si="2"/>
        <v>0</v>
      </c>
      <c r="F43" s="75">
        <f t="shared" si="2"/>
        <v>0</v>
      </c>
      <c r="G43" s="75">
        <f t="shared" si="2"/>
        <v>0</v>
      </c>
      <c r="H43" s="75">
        <f t="shared" si="2"/>
        <v>0</v>
      </c>
      <c r="I43" s="75">
        <f t="shared" si="2"/>
        <v>0</v>
      </c>
      <c r="J43" s="74">
        <f t="shared" si="1"/>
        <v>0</v>
      </c>
    </row>
    <row r="45" spans="2:10">
      <c r="B45" s="2" t="s">
        <v>219</v>
      </c>
    </row>
    <row r="46" spans="2:10" ht="57" customHeight="1">
      <c r="B46" s="141" t="s">
        <v>89</v>
      </c>
      <c r="C46" s="76" t="s">
        <v>8</v>
      </c>
      <c r="D46" s="76" t="s">
        <v>9</v>
      </c>
      <c r="E46" s="75" t="s">
        <v>167</v>
      </c>
    </row>
    <row r="47" spans="2:10" ht="16" hidden="1" customHeight="1">
      <c r="B47" s="74" t="s">
        <v>88</v>
      </c>
      <c r="C47" s="74"/>
      <c r="D47" s="74"/>
      <c r="E47" s="74"/>
    </row>
    <row r="48" spans="2:10" ht="16" hidden="1" customHeight="1">
      <c r="B48" s="74">
        <v>1</v>
      </c>
      <c r="C48" s="74"/>
      <c r="D48" s="74"/>
      <c r="E48" s="74">
        <f>D48+C48</f>
        <v>0</v>
      </c>
    </row>
    <row r="49" spans="2:10" ht="16" hidden="1" customHeight="1">
      <c r="B49" s="74">
        <v>2</v>
      </c>
      <c r="C49" s="74"/>
      <c r="D49" s="74"/>
      <c r="E49" s="74">
        <f>SUM(C49:D49)</f>
        <v>0</v>
      </c>
    </row>
    <row r="50" spans="2:10" ht="16" hidden="1" customHeight="1">
      <c r="B50" s="74">
        <v>3</v>
      </c>
      <c r="C50" s="74"/>
      <c r="D50" s="74"/>
      <c r="E50" s="74">
        <f t="shared" ref="E50:E61" si="3">D50+C50</f>
        <v>0</v>
      </c>
    </row>
    <row r="51" spans="2:10" ht="16" hidden="1" customHeight="1">
      <c r="B51" s="74">
        <v>4</v>
      </c>
      <c r="C51" s="74"/>
      <c r="D51" s="74"/>
      <c r="E51" s="74">
        <f t="shared" si="3"/>
        <v>0</v>
      </c>
    </row>
    <row r="52" spans="2:10" ht="16" hidden="1" customHeight="1">
      <c r="B52" s="74">
        <v>5</v>
      </c>
      <c r="C52" s="74"/>
      <c r="D52" s="74"/>
      <c r="E52" s="74">
        <f t="shared" si="3"/>
        <v>0</v>
      </c>
    </row>
    <row r="53" spans="2:10" ht="16" hidden="1" customHeight="1">
      <c r="B53" s="74">
        <v>6</v>
      </c>
      <c r="C53" s="74"/>
      <c r="D53" s="74"/>
      <c r="E53" s="74">
        <f t="shared" si="3"/>
        <v>0</v>
      </c>
    </row>
    <row r="54" spans="2:10" ht="16" hidden="1" customHeight="1">
      <c r="B54" s="74">
        <v>7</v>
      </c>
      <c r="C54" s="74"/>
      <c r="D54" s="74"/>
      <c r="E54" s="74">
        <f t="shared" si="3"/>
        <v>0</v>
      </c>
    </row>
    <row r="55" spans="2:10" ht="16" hidden="1" customHeight="1">
      <c r="B55" s="74">
        <v>8</v>
      </c>
      <c r="C55" s="74"/>
      <c r="D55" s="74"/>
      <c r="E55" s="74">
        <f t="shared" si="3"/>
        <v>0</v>
      </c>
    </row>
    <row r="56" spans="2:10" ht="16" hidden="1" customHeight="1">
      <c r="B56" s="74">
        <v>9</v>
      </c>
      <c r="C56" s="74"/>
      <c r="D56" s="74"/>
      <c r="E56" s="74">
        <f t="shared" si="3"/>
        <v>0</v>
      </c>
    </row>
    <row r="57" spans="2:10" ht="16" hidden="1" customHeight="1">
      <c r="B57" s="74">
        <v>10</v>
      </c>
      <c r="C57" s="74"/>
      <c r="D57" s="74"/>
      <c r="E57" s="74">
        <f t="shared" si="3"/>
        <v>0</v>
      </c>
    </row>
    <row r="58" spans="2:10" ht="16" hidden="1" customHeight="1">
      <c r="B58" s="74">
        <v>11</v>
      </c>
      <c r="C58" s="74"/>
      <c r="D58" s="74"/>
      <c r="E58" s="74">
        <f t="shared" si="3"/>
        <v>0</v>
      </c>
    </row>
    <row r="59" spans="2:10">
      <c r="B59" s="74">
        <v>12</v>
      </c>
      <c r="C59" s="74"/>
      <c r="D59" s="74"/>
      <c r="E59" s="74">
        <f t="shared" si="3"/>
        <v>0</v>
      </c>
    </row>
    <row r="60" spans="2:10" ht="16" hidden="1" customHeight="1">
      <c r="B60" s="74" t="s">
        <v>94</v>
      </c>
      <c r="C60" s="74"/>
      <c r="D60" s="74"/>
      <c r="E60" s="74">
        <f t="shared" si="3"/>
        <v>0</v>
      </c>
    </row>
    <row r="61" spans="2:10" ht="16" hidden="1" customHeight="1">
      <c r="B61" s="74" t="s">
        <v>7</v>
      </c>
      <c r="C61" s="75">
        <f>C60+C59+C58+C57+C56+C55+C54+C53+C52+C51+C50+C49+C48+C47</f>
        <v>0</v>
      </c>
      <c r="D61" s="75">
        <f>D60+D59+D58+D57+D56+D55+D54+D53+D52+D51+D50+D49+D48+D47</f>
        <v>0</v>
      </c>
      <c r="E61" s="74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41" t="s">
        <v>89</v>
      </c>
      <c r="C64" s="99" t="s">
        <v>298</v>
      </c>
      <c r="D64" s="99" t="s">
        <v>299</v>
      </c>
      <c r="E64" s="99" t="s">
        <v>300</v>
      </c>
      <c r="F64" s="99" t="s">
        <v>301</v>
      </c>
      <c r="G64" s="99" t="s">
        <v>302</v>
      </c>
      <c r="H64" s="99" t="s">
        <v>303</v>
      </c>
      <c r="I64" s="99" t="s">
        <v>343</v>
      </c>
      <c r="J64" s="75" t="s">
        <v>167</v>
      </c>
    </row>
    <row r="65" spans="2:10" ht="16" hidden="1" customHeight="1">
      <c r="B65" s="74" t="s">
        <v>88</v>
      </c>
      <c r="C65" s="16"/>
      <c r="D65" s="16"/>
      <c r="E65" s="16"/>
      <c r="F65" s="16"/>
      <c r="G65" s="16"/>
      <c r="H65" s="16"/>
      <c r="I65" s="16"/>
      <c r="J65" s="74">
        <f>I65+H65+G65+F65+E65+D65+C65</f>
        <v>0</v>
      </c>
    </row>
    <row r="66" spans="2:10" ht="16" hidden="1" customHeight="1">
      <c r="B66" s="74">
        <v>1</v>
      </c>
      <c r="C66" s="16"/>
      <c r="D66" s="16"/>
      <c r="E66" s="16"/>
      <c r="F66" s="16"/>
      <c r="G66" s="16"/>
      <c r="H66" s="16"/>
      <c r="I66" s="16"/>
      <c r="J66" s="74">
        <f t="shared" ref="J66:J79" si="4">I66+H66+G66+F66+E66+D66+C66</f>
        <v>0</v>
      </c>
    </row>
    <row r="67" spans="2:10" ht="16" hidden="1" customHeight="1">
      <c r="B67" s="74">
        <v>2</v>
      </c>
      <c r="C67" s="16"/>
      <c r="D67" s="16"/>
      <c r="E67" s="16"/>
      <c r="F67" s="16"/>
      <c r="G67" s="16"/>
      <c r="H67" s="16"/>
      <c r="I67" s="16"/>
      <c r="J67" s="74">
        <f>SUM(C67:I67)</f>
        <v>0</v>
      </c>
    </row>
    <row r="68" spans="2:10" ht="16" hidden="1" customHeight="1">
      <c r="B68" s="74">
        <v>3</v>
      </c>
      <c r="C68" s="16"/>
      <c r="D68" s="16"/>
      <c r="E68" s="16"/>
      <c r="F68" s="16"/>
      <c r="G68" s="16"/>
      <c r="H68" s="16"/>
      <c r="I68" s="16"/>
      <c r="J68" s="74">
        <f t="shared" si="4"/>
        <v>0</v>
      </c>
    </row>
    <row r="69" spans="2:10" ht="16" hidden="1" customHeight="1">
      <c r="B69" s="74">
        <v>4</v>
      </c>
      <c r="C69" s="16"/>
      <c r="D69" s="16"/>
      <c r="E69" s="16"/>
      <c r="F69" s="16"/>
      <c r="G69" s="16"/>
      <c r="H69" s="16"/>
      <c r="I69" s="16"/>
      <c r="J69" s="74">
        <f t="shared" si="4"/>
        <v>0</v>
      </c>
    </row>
    <row r="70" spans="2:10" ht="16" hidden="1" customHeight="1">
      <c r="B70" s="74">
        <v>5</v>
      </c>
      <c r="C70" s="16"/>
      <c r="D70" s="16"/>
      <c r="E70" s="16"/>
      <c r="F70" s="16"/>
      <c r="G70" s="16"/>
      <c r="H70" s="16"/>
      <c r="I70" s="16"/>
      <c r="J70" s="74">
        <f t="shared" si="4"/>
        <v>0</v>
      </c>
    </row>
    <row r="71" spans="2:10" ht="16" hidden="1" customHeight="1">
      <c r="B71" s="74">
        <v>6</v>
      </c>
      <c r="C71" s="16"/>
      <c r="D71" s="16"/>
      <c r="E71" s="16"/>
      <c r="F71" s="16"/>
      <c r="G71" s="16"/>
      <c r="H71" s="16"/>
      <c r="I71" s="16"/>
      <c r="J71" s="74">
        <f t="shared" si="4"/>
        <v>0</v>
      </c>
    </row>
    <row r="72" spans="2:10" ht="16" hidden="1" customHeight="1">
      <c r="B72" s="74">
        <v>7</v>
      </c>
      <c r="C72" s="16"/>
      <c r="D72" s="16"/>
      <c r="E72" s="16"/>
      <c r="F72" s="16"/>
      <c r="G72" s="16"/>
      <c r="H72" s="16"/>
      <c r="I72" s="16"/>
      <c r="J72" s="74">
        <f t="shared" si="4"/>
        <v>0</v>
      </c>
    </row>
    <row r="73" spans="2:10" ht="16" hidden="1" customHeight="1">
      <c r="B73" s="74">
        <v>8</v>
      </c>
      <c r="C73" s="16"/>
      <c r="D73" s="16"/>
      <c r="E73" s="16"/>
      <c r="F73" s="16"/>
      <c r="G73" s="16"/>
      <c r="H73" s="16"/>
      <c r="I73" s="16"/>
      <c r="J73" s="74">
        <f t="shared" si="4"/>
        <v>0</v>
      </c>
    </row>
    <row r="74" spans="2:10" ht="16" hidden="1" customHeight="1">
      <c r="B74" s="74">
        <v>9</v>
      </c>
      <c r="C74" s="16"/>
      <c r="D74" s="16"/>
      <c r="E74" s="16"/>
      <c r="F74" s="16"/>
      <c r="G74" s="16"/>
      <c r="H74" s="16"/>
      <c r="I74" s="16"/>
      <c r="J74" s="74">
        <f t="shared" si="4"/>
        <v>0</v>
      </c>
    </row>
    <row r="75" spans="2:10" ht="16" hidden="1" customHeight="1">
      <c r="B75" s="74">
        <v>10</v>
      </c>
      <c r="C75" s="16"/>
      <c r="D75" s="16"/>
      <c r="E75" s="16"/>
      <c r="F75" s="16"/>
      <c r="G75" s="16"/>
      <c r="H75" s="16"/>
      <c r="I75" s="16"/>
      <c r="J75" s="74">
        <f t="shared" si="4"/>
        <v>0</v>
      </c>
    </row>
    <row r="76" spans="2:10" ht="16" hidden="1" customHeight="1">
      <c r="B76" s="74">
        <v>11</v>
      </c>
      <c r="C76" s="16"/>
      <c r="D76" s="16"/>
      <c r="E76" s="16"/>
      <c r="F76" s="16"/>
      <c r="G76" s="16"/>
      <c r="H76" s="16"/>
      <c r="I76" s="16"/>
      <c r="J76" s="74">
        <f t="shared" si="4"/>
        <v>0</v>
      </c>
    </row>
    <row r="77" spans="2:10">
      <c r="B77" s="74">
        <v>12</v>
      </c>
      <c r="C77" s="16"/>
      <c r="D77" s="16"/>
      <c r="E77" s="16"/>
      <c r="F77" s="16"/>
      <c r="G77" s="16"/>
      <c r="H77" s="16"/>
      <c r="I77" s="16"/>
      <c r="J77" s="74">
        <f t="shared" si="4"/>
        <v>0</v>
      </c>
    </row>
    <row r="78" spans="2:10" ht="16" hidden="1" customHeight="1">
      <c r="B78" s="74" t="s">
        <v>94</v>
      </c>
      <c r="C78" s="16"/>
      <c r="D78" s="16"/>
      <c r="E78" s="16"/>
      <c r="F78" s="16"/>
      <c r="G78" s="16"/>
      <c r="H78" s="16"/>
      <c r="I78" s="16"/>
      <c r="J78" s="74">
        <f t="shared" si="4"/>
        <v>0</v>
      </c>
    </row>
    <row r="79" spans="2:10" ht="16" hidden="1" customHeight="1">
      <c r="B79" s="74" t="s">
        <v>7</v>
      </c>
      <c r="C79" s="75">
        <f>C78+C77+C76+C75+C74+C73+C72+C71+C70+C69+C68+C67+C66+C65</f>
        <v>0</v>
      </c>
      <c r="D79" s="75">
        <f t="shared" ref="D79:I79" si="5">D78+D77+D76+D75+D74+D73+D72+D71+D70+D69+D68+D67+D66+D65</f>
        <v>0</v>
      </c>
      <c r="E79" s="75">
        <f t="shared" si="5"/>
        <v>0</v>
      </c>
      <c r="F79" s="75">
        <f t="shared" si="5"/>
        <v>0</v>
      </c>
      <c r="G79" s="75">
        <f t="shared" si="5"/>
        <v>0</v>
      </c>
      <c r="H79" s="75">
        <f t="shared" si="5"/>
        <v>0</v>
      </c>
      <c r="I79" s="75">
        <f t="shared" si="5"/>
        <v>0</v>
      </c>
      <c r="J79" s="74">
        <f t="shared" si="4"/>
        <v>0</v>
      </c>
    </row>
    <row r="81" spans="2:19" s="2" customFormat="1">
      <c r="B81" s="2" t="s">
        <v>221</v>
      </c>
    </row>
    <row r="82" spans="2:19" ht="85">
      <c r="B82" s="167" t="s">
        <v>89</v>
      </c>
      <c r="C82" s="75" t="s">
        <v>10</v>
      </c>
      <c r="D82" s="75" t="s">
        <v>11</v>
      </c>
      <c r="E82" s="75" t="s">
        <v>12</v>
      </c>
      <c r="F82" s="75" t="s">
        <v>13</v>
      </c>
      <c r="G82" s="75" t="s">
        <v>16</v>
      </c>
      <c r="H82" s="75" t="s">
        <v>14</v>
      </c>
      <c r="I82" s="75" t="s">
        <v>15</v>
      </c>
      <c r="J82" s="24" t="s">
        <v>17</v>
      </c>
      <c r="K82" s="75" t="s">
        <v>18</v>
      </c>
      <c r="L82" s="75" t="s">
        <v>20</v>
      </c>
      <c r="M82" s="75" t="s">
        <v>19</v>
      </c>
      <c r="N82" s="75" t="s">
        <v>21</v>
      </c>
      <c r="O82" s="75" t="s">
        <v>22</v>
      </c>
      <c r="P82" s="75" t="s">
        <v>23</v>
      </c>
      <c r="Q82" s="75" t="s">
        <v>25</v>
      </c>
      <c r="R82" s="75" t="s">
        <v>24</v>
      </c>
      <c r="S82" s="165" t="s">
        <v>167</v>
      </c>
    </row>
    <row r="83" spans="2:19" ht="17">
      <c r="B83" s="168"/>
      <c r="C83" s="25" t="s">
        <v>95</v>
      </c>
      <c r="D83" s="25" t="s">
        <v>96</v>
      </c>
      <c r="E83" s="25" t="s">
        <v>97</v>
      </c>
      <c r="F83" s="25" t="s">
        <v>98</v>
      </c>
      <c r="G83" s="25" t="s">
        <v>99</v>
      </c>
      <c r="H83" s="25" t="s">
        <v>100</v>
      </c>
      <c r="I83" s="25" t="s">
        <v>101</v>
      </c>
      <c r="J83" s="25" t="s">
        <v>102</v>
      </c>
      <c r="K83" s="25" t="s">
        <v>103</v>
      </c>
      <c r="L83" s="25" t="s">
        <v>104</v>
      </c>
      <c r="M83" s="25" t="s">
        <v>105</v>
      </c>
      <c r="N83" s="25" t="s">
        <v>106</v>
      </c>
      <c r="O83" s="25" t="s">
        <v>107</v>
      </c>
      <c r="P83" s="25" t="s">
        <v>108</v>
      </c>
      <c r="Q83" s="25" t="s">
        <v>109</v>
      </c>
      <c r="R83" s="25" t="s">
        <v>110</v>
      </c>
      <c r="S83" s="166"/>
    </row>
    <row r="84" spans="2:19" ht="16" hidden="1" customHeight="1">
      <c r="B84" s="74" t="s">
        <v>88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>
        <f>SUM(C84:R84)</f>
        <v>0</v>
      </c>
    </row>
    <row r="85" spans="2:19" ht="16" hidden="1" customHeight="1">
      <c r="B85" s="74">
        <v>1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>
        <f>SUM(C85:R85)</f>
        <v>0</v>
      </c>
    </row>
    <row r="86" spans="2:19" ht="16" hidden="1" customHeight="1">
      <c r="B86" s="74">
        <v>2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>
        <f>SUM(C86:R86)</f>
        <v>0</v>
      </c>
    </row>
    <row r="87" spans="2:19" ht="16" hidden="1" customHeight="1">
      <c r="B87" s="74">
        <v>3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>
        <f t="shared" ref="S87:S98" si="6">SUM(C87:R87)</f>
        <v>0</v>
      </c>
    </row>
    <row r="88" spans="2:19" ht="16" hidden="1" customHeight="1">
      <c r="B88" s="74">
        <v>4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>
        <f t="shared" si="6"/>
        <v>0</v>
      </c>
    </row>
    <row r="89" spans="2:19" ht="16" hidden="1" customHeight="1">
      <c r="B89" s="74">
        <v>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>
        <f t="shared" si="6"/>
        <v>0</v>
      </c>
    </row>
    <row r="90" spans="2:19" ht="16" hidden="1" customHeight="1">
      <c r="B90" s="74">
        <v>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>
        <f t="shared" si="6"/>
        <v>0</v>
      </c>
    </row>
    <row r="91" spans="2:19" ht="16" hidden="1" customHeight="1">
      <c r="B91" s="74">
        <v>7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>
        <f t="shared" si="6"/>
        <v>0</v>
      </c>
    </row>
    <row r="92" spans="2:19" ht="16" hidden="1" customHeight="1">
      <c r="B92" s="74">
        <v>8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>
        <f t="shared" si="6"/>
        <v>0</v>
      </c>
    </row>
    <row r="93" spans="2:19" ht="16" hidden="1" customHeight="1">
      <c r="B93" s="74">
        <v>9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>
        <f t="shared" si="6"/>
        <v>0</v>
      </c>
    </row>
    <row r="94" spans="2:19" ht="16" hidden="1" customHeight="1">
      <c r="B94" s="74">
        <v>10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>
        <f t="shared" si="6"/>
        <v>0</v>
      </c>
    </row>
    <row r="95" spans="2:19" ht="16" hidden="1" customHeight="1">
      <c r="B95" s="74">
        <v>11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>
        <f t="shared" si="6"/>
        <v>0</v>
      </c>
    </row>
    <row r="96" spans="2:19">
      <c r="B96" s="74">
        <v>12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>
        <f t="shared" si="6"/>
        <v>0</v>
      </c>
    </row>
    <row r="97" spans="2:19">
      <c r="B97" s="74" t="s">
        <v>94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>
        <f t="shared" si="6"/>
        <v>0</v>
      </c>
    </row>
    <row r="98" spans="2:19">
      <c r="B98" s="74" t="s">
        <v>7</v>
      </c>
      <c r="C98" s="75">
        <f>C97+C96+C95+C94+C93+C92+C91+C90+C89+C88+C87+C86+C85+C84</f>
        <v>0</v>
      </c>
      <c r="D98" s="75">
        <f t="shared" ref="D98:R98" si="7">D97+D96+D95+D94+D93+D92+D91+D90+D89+D88+D87+D86+D85+D84</f>
        <v>0</v>
      </c>
      <c r="E98" s="75">
        <f t="shared" si="7"/>
        <v>0</v>
      </c>
      <c r="F98" s="75">
        <f t="shared" si="7"/>
        <v>0</v>
      </c>
      <c r="G98" s="75">
        <f t="shared" si="7"/>
        <v>0</v>
      </c>
      <c r="H98" s="75">
        <f t="shared" si="7"/>
        <v>0</v>
      </c>
      <c r="I98" s="75">
        <f t="shared" si="7"/>
        <v>0</v>
      </c>
      <c r="J98" s="75">
        <f t="shared" si="7"/>
        <v>0</v>
      </c>
      <c r="K98" s="75">
        <f t="shared" si="7"/>
        <v>0</v>
      </c>
      <c r="L98" s="75">
        <f t="shared" si="7"/>
        <v>0</v>
      </c>
      <c r="M98" s="75">
        <f t="shared" si="7"/>
        <v>0</v>
      </c>
      <c r="N98" s="75">
        <f t="shared" si="7"/>
        <v>0</v>
      </c>
      <c r="O98" s="75">
        <f t="shared" si="7"/>
        <v>0</v>
      </c>
      <c r="P98" s="75">
        <f t="shared" si="7"/>
        <v>0</v>
      </c>
      <c r="Q98" s="75">
        <f t="shared" si="7"/>
        <v>0</v>
      </c>
      <c r="R98" s="75">
        <f t="shared" si="7"/>
        <v>0</v>
      </c>
      <c r="S98" s="16">
        <f t="shared" si="6"/>
        <v>0</v>
      </c>
    </row>
    <row r="100" spans="2:19" s="2" customFormat="1">
      <c r="B100" s="9" t="s">
        <v>222</v>
      </c>
    </row>
    <row r="101" spans="2:19" ht="68" customHeight="1">
      <c r="B101" s="167" t="s">
        <v>89</v>
      </c>
      <c r="C101" s="75" t="s">
        <v>26</v>
      </c>
      <c r="D101" s="75" t="s">
        <v>27</v>
      </c>
      <c r="E101" s="75" t="s">
        <v>28</v>
      </c>
      <c r="F101" s="75" t="s">
        <v>29</v>
      </c>
      <c r="G101" s="75" t="s">
        <v>30</v>
      </c>
      <c r="H101" s="75" t="s">
        <v>31</v>
      </c>
      <c r="I101" s="75" t="s">
        <v>32</v>
      </c>
      <c r="J101" s="75" t="s">
        <v>33</v>
      </c>
      <c r="K101" s="75" t="s">
        <v>34</v>
      </c>
      <c r="L101" s="75" t="s">
        <v>35</v>
      </c>
      <c r="M101" s="75" t="s">
        <v>246</v>
      </c>
      <c r="N101" s="75" t="s">
        <v>247</v>
      </c>
      <c r="O101" s="75" t="s">
        <v>24</v>
      </c>
      <c r="P101" s="165" t="s">
        <v>167</v>
      </c>
    </row>
    <row r="102" spans="2:19" ht="19">
      <c r="B102" s="168"/>
      <c r="C102" s="28" t="s">
        <v>233</v>
      </c>
      <c r="D102" s="28" t="s">
        <v>234</v>
      </c>
      <c r="E102" s="28" t="s">
        <v>235</v>
      </c>
      <c r="F102" s="28" t="s">
        <v>236</v>
      </c>
      <c r="G102" s="28" t="s">
        <v>237</v>
      </c>
      <c r="H102" s="28" t="s">
        <v>238</v>
      </c>
      <c r="I102" s="28" t="s">
        <v>239</v>
      </c>
      <c r="J102" s="28" t="s">
        <v>240</v>
      </c>
      <c r="K102" s="28" t="s">
        <v>241</v>
      </c>
      <c r="L102" s="28" t="s">
        <v>242</v>
      </c>
      <c r="M102" s="28" t="s">
        <v>243</v>
      </c>
      <c r="N102" s="28" t="s">
        <v>244</v>
      </c>
      <c r="O102" s="28" t="s">
        <v>245</v>
      </c>
      <c r="P102" s="166"/>
    </row>
    <row r="103" spans="2:19" ht="16" hidden="1" customHeight="1">
      <c r="B103" s="74" t="s">
        <v>88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16">
        <f>SUM(E103:O103)</f>
        <v>0</v>
      </c>
    </row>
    <row r="104" spans="2:19" ht="16" hidden="1" customHeight="1">
      <c r="B104" s="74">
        <v>1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>
        <f t="shared" ref="N104:N117" si="8">SUM(C104:M104)</f>
        <v>0</v>
      </c>
    </row>
    <row r="105" spans="2:19" ht="16" hidden="1" customHeight="1">
      <c r="B105" s="74">
        <v>2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>
        <f>SUM(C105:O105)</f>
        <v>0</v>
      </c>
    </row>
    <row r="106" spans="2:19" ht="16" hidden="1" customHeight="1">
      <c r="B106" s="74">
        <v>3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>
        <f t="shared" si="8"/>
        <v>0</v>
      </c>
    </row>
    <row r="107" spans="2:19" ht="16" hidden="1" customHeight="1">
      <c r="B107" s="74">
        <v>4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>
        <f t="shared" si="8"/>
        <v>0</v>
      </c>
    </row>
    <row r="108" spans="2:19" ht="16" hidden="1" customHeight="1">
      <c r="B108" s="74">
        <v>5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>
        <f t="shared" si="8"/>
        <v>0</v>
      </c>
    </row>
    <row r="109" spans="2:19" ht="16" hidden="1" customHeight="1">
      <c r="B109" s="74">
        <v>6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>
        <f t="shared" si="8"/>
        <v>0</v>
      </c>
    </row>
    <row r="110" spans="2:19" ht="16" hidden="1" customHeight="1">
      <c r="B110" s="74">
        <v>7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>
        <f t="shared" si="8"/>
        <v>0</v>
      </c>
    </row>
    <row r="111" spans="2:19" ht="16" hidden="1" customHeight="1">
      <c r="B111" s="74">
        <v>8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>
        <f t="shared" si="8"/>
        <v>0</v>
      </c>
    </row>
    <row r="112" spans="2:19" ht="16" hidden="1" customHeight="1">
      <c r="B112" s="74">
        <v>9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>
        <f t="shared" si="8"/>
        <v>0</v>
      </c>
    </row>
    <row r="113" spans="2:16" ht="16" hidden="1" customHeight="1">
      <c r="B113" s="74">
        <v>10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>
        <f t="shared" si="8"/>
        <v>0</v>
      </c>
    </row>
    <row r="114" spans="2:16" ht="16" hidden="1" customHeight="1">
      <c r="B114" s="74">
        <v>11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>
        <f t="shared" si="8"/>
        <v>0</v>
      </c>
    </row>
    <row r="115" spans="2:16">
      <c r="B115" s="74">
        <v>12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>
        <f>SUM(C115:O115)</f>
        <v>0</v>
      </c>
    </row>
    <row r="116" spans="2:16" ht="16" hidden="1" customHeight="1">
      <c r="B116" s="74" t="s">
        <v>94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>
        <f t="shared" si="8"/>
        <v>0</v>
      </c>
    </row>
    <row r="117" spans="2:16" ht="16" hidden="1" customHeight="1">
      <c r="B117" s="74" t="s">
        <v>7</v>
      </c>
      <c r="C117" s="75">
        <f>C116+C115+C114+C113+C112+C111+C110+C109+C108+C107+C106+C105+C104+C103</f>
        <v>0</v>
      </c>
      <c r="D117" s="75">
        <f t="shared" ref="D117:M117" si="9">D116+D115+D114+D113+D112+D111+D110+D109+D108+D107+D106+D105+D104+D103</f>
        <v>0</v>
      </c>
      <c r="E117" s="75">
        <f t="shared" si="9"/>
        <v>0</v>
      </c>
      <c r="F117" s="75">
        <f t="shared" si="9"/>
        <v>0</v>
      </c>
      <c r="G117" s="75">
        <f t="shared" si="9"/>
        <v>0</v>
      </c>
      <c r="H117" s="75">
        <f t="shared" si="9"/>
        <v>0</v>
      </c>
      <c r="I117" s="75">
        <f t="shared" si="9"/>
        <v>0</v>
      </c>
      <c r="J117" s="75">
        <f t="shared" si="9"/>
        <v>0</v>
      </c>
      <c r="K117" s="75">
        <f t="shared" si="9"/>
        <v>0</v>
      </c>
      <c r="L117" s="75">
        <f t="shared" si="9"/>
        <v>0</v>
      </c>
      <c r="M117" s="75">
        <f t="shared" si="9"/>
        <v>0</v>
      </c>
      <c r="N117" s="16">
        <f t="shared" si="8"/>
        <v>0</v>
      </c>
    </row>
    <row r="120" spans="2:16" s="2" customFormat="1">
      <c r="B120" s="10" t="s">
        <v>223</v>
      </c>
    </row>
    <row r="121" spans="2:16" ht="77.5" customHeight="1">
      <c r="B121" s="141" t="s">
        <v>89</v>
      </c>
      <c r="C121" s="76" t="s">
        <v>8</v>
      </c>
      <c r="D121" s="76" t="s">
        <v>9</v>
      </c>
      <c r="E121" s="75" t="s">
        <v>167</v>
      </c>
    </row>
    <row r="122" spans="2:16" ht="16" hidden="1" customHeight="1">
      <c r="B122" s="74" t="s">
        <v>88</v>
      </c>
      <c r="C122" s="74"/>
      <c r="D122" s="74"/>
      <c r="E122" s="74">
        <f>D122+C122</f>
        <v>0</v>
      </c>
    </row>
    <row r="123" spans="2:16" ht="16" hidden="1" customHeight="1">
      <c r="B123" s="74">
        <v>1</v>
      </c>
      <c r="C123" s="74"/>
      <c r="D123" s="74"/>
      <c r="E123" s="74">
        <f t="shared" ref="E123:E136" si="10">D123+C123</f>
        <v>0</v>
      </c>
    </row>
    <row r="124" spans="2:16" ht="16" hidden="1" customHeight="1">
      <c r="B124" s="74">
        <v>2</v>
      </c>
      <c r="C124" s="74"/>
      <c r="D124" s="74"/>
      <c r="E124" s="74">
        <f>SUM(C124:D124)</f>
        <v>0</v>
      </c>
    </row>
    <row r="125" spans="2:16" ht="16" hidden="1" customHeight="1">
      <c r="B125" s="74">
        <v>3</v>
      </c>
      <c r="C125" s="74"/>
      <c r="D125" s="74"/>
      <c r="E125" s="74">
        <f t="shared" si="10"/>
        <v>0</v>
      </c>
    </row>
    <row r="126" spans="2:16" ht="16" hidden="1" customHeight="1">
      <c r="B126" s="74">
        <v>4</v>
      </c>
      <c r="C126" s="74"/>
      <c r="D126" s="74"/>
      <c r="E126" s="74">
        <f t="shared" si="10"/>
        <v>0</v>
      </c>
    </row>
    <row r="127" spans="2:16" ht="16" hidden="1" customHeight="1">
      <c r="B127" s="74">
        <v>5</v>
      </c>
      <c r="C127" s="74"/>
      <c r="D127" s="74"/>
      <c r="E127" s="74">
        <f t="shared" si="10"/>
        <v>0</v>
      </c>
    </row>
    <row r="128" spans="2:16" ht="16" hidden="1" customHeight="1">
      <c r="B128" s="74">
        <v>6</v>
      </c>
      <c r="C128" s="74"/>
      <c r="D128" s="74"/>
      <c r="E128" s="74">
        <f t="shared" si="10"/>
        <v>0</v>
      </c>
    </row>
    <row r="129" spans="2:14" ht="16" hidden="1" customHeight="1">
      <c r="B129" s="74">
        <v>7</v>
      </c>
      <c r="C129" s="74"/>
      <c r="D129" s="74"/>
      <c r="E129" s="74">
        <f t="shared" si="10"/>
        <v>0</v>
      </c>
    </row>
    <row r="130" spans="2:14" ht="16" hidden="1" customHeight="1">
      <c r="B130" s="74">
        <v>8</v>
      </c>
      <c r="C130" s="74"/>
      <c r="D130" s="74"/>
      <c r="E130" s="74">
        <f t="shared" si="10"/>
        <v>0</v>
      </c>
    </row>
    <row r="131" spans="2:14" ht="16" hidden="1" customHeight="1">
      <c r="B131" s="74">
        <v>9</v>
      </c>
      <c r="C131" s="74"/>
      <c r="D131" s="74"/>
      <c r="E131" s="74">
        <f t="shared" si="10"/>
        <v>0</v>
      </c>
    </row>
    <row r="132" spans="2:14" ht="16" hidden="1" customHeight="1">
      <c r="B132" s="74">
        <v>10</v>
      </c>
      <c r="C132" s="74"/>
      <c r="D132" s="74"/>
      <c r="E132" s="74">
        <f t="shared" si="10"/>
        <v>0</v>
      </c>
    </row>
    <row r="133" spans="2:14" ht="16" hidden="1" customHeight="1">
      <c r="B133" s="74">
        <v>11</v>
      </c>
      <c r="C133" s="74"/>
      <c r="D133" s="74"/>
      <c r="E133" s="74">
        <f t="shared" si="10"/>
        <v>0</v>
      </c>
    </row>
    <row r="134" spans="2:14">
      <c r="B134" s="74">
        <v>12</v>
      </c>
      <c r="C134" s="74"/>
      <c r="D134" s="74"/>
      <c r="E134" s="74">
        <f t="shared" si="10"/>
        <v>0</v>
      </c>
    </row>
    <row r="135" spans="2:14" ht="16" hidden="1" customHeight="1">
      <c r="B135" s="74" t="s">
        <v>94</v>
      </c>
      <c r="C135" s="74"/>
      <c r="D135" s="74"/>
      <c r="E135" s="74">
        <f t="shared" si="10"/>
        <v>0</v>
      </c>
    </row>
    <row r="136" spans="2:14" ht="16" hidden="1" customHeight="1">
      <c r="B136" s="74" t="s">
        <v>7</v>
      </c>
      <c r="C136" s="75">
        <f>C135+C134+C133+C132+C131+C130+C129+C128+C127+C126+C125+C124+C123+C122</f>
        <v>0</v>
      </c>
      <c r="D136" s="75">
        <f>D135+D134+D133+D132+D131+D130+D129+D128+D127+D126+D125+D124+D123+D122</f>
        <v>0</v>
      </c>
      <c r="E136" s="74">
        <f t="shared" si="10"/>
        <v>0</v>
      </c>
    </row>
    <row r="138" spans="2:14" s="2" customFormat="1">
      <c r="B138" s="9" t="s">
        <v>224</v>
      </c>
    </row>
    <row r="139" spans="2:14" s="6" customFormat="1" ht="108.5" customHeight="1">
      <c r="B139" s="167" t="s">
        <v>89</v>
      </c>
      <c r="C139" s="75" t="s">
        <v>36</v>
      </c>
      <c r="D139" s="75" t="s">
        <v>37</v>
      </c>
      <c r="E139" s="75" t="s">
        <v>38</v>
      </c>
      <c r="F139" s="75" t="s">
        <v>39</v>
      </c>
      <c r="G139" s="75" t="s">
        <v>40</v>
      </c>
      <c r="H139" s="75" t="s">
        <v>41</v>
      </c>
      <c r="I139" s="75" t="s">
        <v>42</v>
      </c>
      <c r="J139" s="75" t="s">
        <v>43</v>
      </c>
      <c r="K139" s="75" t="s">
        <v>44</v>
      </c>
      <c r="L139" s="75" t="s">
        <v>248</v>
      </c>
      <c r="M139" s="165" t="s">
        <v>167</v>
      </c>
      <c r="N139" s="7"/>
    </row>
    <row r="140" spans="2:14" s="6" customFormat="1" ht="19">
      <c r="B140" s="168"/>
      <c r="C140" s="28" t="s">
        <v>120</v>
      </c>
      <c r="D140" s="28" t="s">
        <v>121</v>
      </c>
      <c r="E140" s="28" t="s">
        <v>122</v>
      </c>
      <c r="F140" s="28" t="s">
        <v>123</v>
      </c>
      <c r="G140" s="28" t="s">
        <v>124</v>
      </c>
      <c r="H140" s="28" t="s">
        <v>125</v>
      </c>
      <c r="I140" s="28" t="s">
        <v>126</v>
      </c>
      <c r="J140" s="28" t="s">
        <v>127</v>
      </c>
      <c r="K140" s="28" t="s">
        <v>128</v>
      </c>
      <c r="L140" s="28" t="s">
        <v>129</v>
      </c>
      <c r="M140" s="166"/>
      <c r="N140" s="7"/>
    </row>
    <row r="141" spans="2:14" ht="16" hidden="1" customHeight="1">
      <c r="B141" s="74" t="s">
        <v>88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>
        <f>SUM(C141:L141)</f>
        <v>0</v>
      </c>
    </row>
    <row r="142" spans="2:14" ht="16" hidden="1" customHeight="1">
      <c r="B142" s="74">
        <v>1</v>
      </c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>
        <f t="shared" ref="M142:M155" si="11">SUM(C142:L142)</f>
        <v>0</v>
      </c>
    </row>
    <row r="143" spans="2:14" ht="16" hidden="1" customHeight="1">
      <c r="B143" s="74">
        <v>2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>
        <f>SUM(C143:L143)</f>
        <v>0</v>
      </c>
    </row>
    <row r="144" spans="2:14" ht="16" hidden="1" customHeight="1">
      <c r="B144" s="74">
        <v>3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>
        <f t="shared" si="11"/>
        <v>0</v>
      </c>
    </row>
    <row r="145" spans="2:15" ht="16" hidden="1" customHeight="1">
      <c r="B145" s="74">
        <v>4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>
        <f t="shared" si="11"/>
        <v>0</v>
      </c>
    </row>
    <row r="146" spans="2:15" ht="16" hidden="1" customHeight="1">
      <c r="B146" s="74">
        <v>5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>
        <f t="shared" si="11"/>
        <v>0</v>
      </c>
    </row>
    <row r="147" spans="2:15" ht="16" hidden="1" customHeight="1">
      <c r="B147" s="74">
        <v>6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>
        <f t="shared" si="11"/>
        <v>0</v>
      </c>
    </row>
    <row r="148" spans="2:15" ht="16" hidden="1" customHeight="1">
      <c r="B148" s="74">
        <v>7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>
        <f t="shared" si="11"/>
        <v>0</v>
      </c>
    </row>
    <row r="149" spans="2:15" ht="16" hidden="1" customHeight="1">
      <c r="B149" s="74">
        <v>8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>
        <f t="shared" si="11"/>
        <v>0</v>
      </c>
    </row>
    <row r="150" spans="2:15" ht="16" hidden="1" customHeight="1">
      <c r="B150" s="74">
        <v>9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>
        <f t="shared" si="11"/>
        <v>0</v>
      </c>
    </row>
    <row r="151" spans="2:15" ht="16" hidden="1" customHeight="1">
      <c r="B151" s="74">
        <v>10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>
        <f t="shared" si="11"/>
        <v>0</v>
      </c>
    </row>
    <row r="152" spans="2:15" ht="16" hidden="1" customHeight="1">
      <c r="B152" s="74">
        <v>11</v>
      </c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>
        <f t="shared" si="11"/>
        <v>0</v>
      </c>
    </row>
    <row r="153" spans="2:15">
      <c r="B153" s="74">
        <v>12</v>
      </c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>
        <f>SUM(C153:L153)</f>
        <v>0</v>
      </c>
    </row>
    <row r="154" spans="2:15" ht="16" hidden="1" customHeight="1">
      <c r="B154" s="74" t="s">
        <v>94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>
        <f t="shared" si="11"/>
        <v>0</v>
      </c>
    </row>
    <row r="155" spans="2:15" s="2" customFormat="1" ht="16" hidden="1" customHeight="1">
      <c r="B155" s="74" t="s">
        <v>7</v>
      </c>
      <c r="C155" s="75">
        <f>C154+C153+C152+C151+C150+C149+C148+C147+C146+C145+C144+C143+C142+C141</f>
        <v>0</v>
      </c>
      <c r="D155" s="75">
        <f t="shared" ref="D155:L155" si="12">D154+D153+D152+D151+D150+D149+D148+D147+D146+D145+D144+D143+D142+D141</f>
        <v>0</v>
      </c>
      <c r="E155" s="75">
        <f t="shared" si="12"/>
        <v>0</v>
      </c>
      <c r="F155" s="75">
        <f t="shared" si="12"/>
        <v>0</v>
      </c>
      <c r="G155" s="75">
        <f t="shared" si="12"/>
        <v>0</v>
      </c>
      <c r="H155" s="75">
        <f t="shared" si="12"/>
        <v>0</v>
      </c>
      <c r="I155" s="75">
        <f t="shared" si="12"/>
        <v>0</v>
      </c>
      <c r="J155" s="75">
        <f t="shared" si="12"/>
        <v>0</v>
      </c>
      <c r="K155" s="75">
        <f t="shared" si="12"/>
        <v>0</v>
      </c>
      <c r="L155" s="75">
        <f t="shared" si="12"/>
        <v>0</v>
      </c>
      <c r="M155" s="16">
        <f t="shared" si="11"/>
        <v>0</v>
      </c>
    </row>
    <row r="156" spans="2:15" s="2" customFormat="1">
      <c r="B156" s="17"/>
      <c r="C156" s="12"/>
      <c r="D156" s="12"/>
      <c r="E156" s="20"/>
    </row>
    <row r="157" spans="2:15" s="2" customFormat="1">
      <c r="B157" s="9" t="s">
        <v>225</v>
      </c>
      <c r="C157" s="12"/>
      <c r="D157" s="12"/>
      <c r="E157" s="20"/>
    </row>
    <row r="158" spans="2:15" ht="57" customHeight="1">
      <c r="B158" s="167" t="s">
        <v>89</v>
      </c>
      <c r="C158" s="75" t="s">
        <v>45</v>
      </c>
      <c r="D158" s="75" t="s">
        <v>46</v>
      </c>
      <c r="E158" s="75" t="s">
        <v>47</v>
      </c>
      <c r="F158" s="75" t="s">
        <v>50</v>
      </c>
      <c r="G158" s="23" t="s">
        <v>26</v>
      </c>
      <c r="H158" s="23" t="s">
        <v>51</v>
      </c>
      <c r="I158" s="23" t="s">
        <v>52</v>
      </c>
      <c r="J158" s="23" t="s">
        <v>53</v>
      </c>
      <c r="K158" s="23" t="s">
        <v>54</v>
      </c>
      <c r="L158" s="23" t="s">
        <v>250</v>
      </c>
      <c r="M158" s="23" t="s">
        <v>251</v>
      </c>
      <c r="N158" s="23" t="s">
        <v>229</v>
      </c>
      <c r="O158" s="165" t="s">
        <v>167</v>
      </c>
    </row>
    <row r="159" spans="2:15" ht="16" customHeight="1">
      <c r="B159" s="168"/>
      <c r="C159" s="28" t="s">
        <v>130</v>
      </c>
      <c r="D159" s="28" t="s">
        <v>131</v>
      </c>
      <c r="E159" s="28" t="s">
        <v>132</v>
      </c>
      <c r="F159" s="28" t="s">
        <v>133</v>
      </c>
      <c r="G159" s="28" t="s">
        <v>134</v>
      </c>
      <c r="H159" s="28" t="s">
        <v>135</v>
      </c>
      <c r="I159" s="28" t="s">
        <v>136</v>
      </c>
      <c r="J159" s="28" t="s">
        <v>137</v>
      </c>
      <c r="K159" s="28" t="s">
        <v>138</v>
      </c>
      <c r="L159" s="28" t="s">
        <v>139</v>
      </c>
      <c r="M159" s="28" t="s">
        <v>227</v>
      </c>
      <c r="N159" s="28" t="s">
        <v>249</v>
      </c>
      <c r="O159" s="166"/>
    </row>
    <row r="160" spans="2:15" ht="16" hidden="1" customHeight="1">
      <c r="B160" s="74" t="s">
        <v>88</v>
      </c>
      <c r="C160" s="75"/>
      <c r="D160" s="75"/>
      <c r="E160" s="75"/>
      <c r="F160" s="74"/>
      <c r="G160" s="74"/>
      <c r="H160" s="74"/>
      <c r="I160" s="74"/>
      <c r="J160" s="74"/>
      <c r="K160" s="74"/>
      <c r="L160" s="74"/>
      <c r="M160" s="74"/>
      <c r="N160" s="74"/>
      <c r="O160" s="74">
        <f>SUM(E160:N160)</f>
        <v>0</v>
      </c>
    </row>
    <row r="161" spans="2:15" ht="16" hidden="1" customHeight="1">
      <c r="B161" s="74">
        <v>1</v>
      </c>
      <c r="C161" s="75"/>
      <c r="D161" s="75"/>
      <c r="E161" s="75"/>
      <c r="F161" s="74"/>
      <c r="G161" s="74"/>
      <c r="H161" s="74"/>
      <c r="I161" s="74"/>
      <c r="J161" s="74"/>
      <c r="K161" s="74"/>
      <c r="L161" s="74"/>
      <c r="M161" s="74"/>
      <c r="N161" s="74">
        <f t="shared" ref="N161:N174" si="13">SUM(D161:M161)</f>
        <v>0</v>
      </c>
    </row>
    <row r="162" spans="2:15" ht="16" hidden="1" customHeight="1">
      <c r="B162" s="74">
        <v>2</v>
      </c>
      <c r="C162" s="75"/>
      <c r="D162" s="75"/>
      <c r="E162" s="75"/>
      <c r="F162" s="74"/>
      <c r="G162" s="74"/>
      <c r="H162" s="74"/>
      <c r="I162" s="74"/>
      <c r="J162" s="74"/>
      <c r="K162" s="74"/>
      <c r="L162" s="74"/>
      <c r="M162" s="74"/>
      <c r="N162" s="74"/>
      <c r="O162" s="74">
        <f>SUM(C162:N162)</f>
        <v>0</v>
      </c>
    </row>
    <row r="163" spans="2:15" ht="16" hidden="1" customHeight="1">
      <c r="B163" s="74">
        <v>3</v>
      </c>
      <c r="C163" s="75"/>
      <c r="D163" s="75"/>
      <c r="E163" s="75"/>
      <c r="F163" s="74"/>
      <c r="G163" s="74"/>
      <c r="H163" s="74"/>
      <c r="I163" s="74"/>
      <c r="J163" s="74"/>
      <c r="K163" s="74"/>
      <c r="L163" s="74"/>
      <c r="M163" s="74"/>
      <c r="N163" s="74">
        <f t="shared" si="13"/>
        <v>0</v>
      </c>
    </row>
    <row r="164" spans="2:15" ht="16" hidden="1" customHeight="1">
      <c r="B164" s="74">
        <v>4</v>
      </c>
      <c r="C164" s="75"/>
      <c r="D164" s="75"/>
      <c r="E164" s="75"/>
      <c r="F164" s="74"/>
      <c r="G164" s="74"/>
      <c r="H164" s="74"/>
      <c r="I164" s="74"/>
      <c r="J164" s="74"/>
      <c r="K164" s="74"/>
      <c r="L164" s="74"/>
      <c r="M164" s="74"/>
      <c r="N164" s="74">
        <f t="shared" si="13"/>
        <v>0</v>
      </c>
    </row>
    <row r="165" spans="2:15" ht="16" hidden="1" customHeight="1">
      <c r="B165" s="74">
        <v>5</v>
      </c>
      <c r="C165" s="75"/>
      <c r="D165" s="75"/>
      <c r="E165" s="75"/>
      <c r="F165" s="74"/>
      <c r="G165" s="74"/>
      <c r="H165" s="74"/>
      <c r="I165" s="74"/>
      <c r="J165" s="74"/>
      <c r="K165" s="74"/>
      <c r="L165" s="74"/>
      <c r="M165" s="74"/>
      <c r="N165" s="74">
        <f t="shared" si="13"/>
        <v>0</v>
      </c>
    </row>
    <row r="166" spans="2:15" ht="16" hidden="1" customHeight="1">
      <c r="B166" s="74">
        <v>6</v>
      </c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>
        <f t="shared" si="13"/>
        <v>0</v>
      </c>
    </row>
    <row r="167" spans="2:15" ht="16" hidden="1" customHeight="1">
      <c r="B167" s="74">
        <v>7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>
        <f t="shared" si="13"/>
        <v>0</v>
      </c>
    </row>
    <row r="168" spans="2:15" ht="16" hidden="1" customHeight="1">
      <c r="B168" s="74">
        <v>8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>
        <f t="shared" si="13"/>
        <v>0</v>
      </c>
    </row>
    <row r="169" spans="2:15" ht="16" hidden="1" customHeight="1">
      <c r="B169" s="74">
        <v>9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>
        <f t="shared" si="13"/>
        <v>0</v>
      </c>
    </row>
    <row r="170" spans="2:15" ht="16" hidden="1" customHeight="1">
      <c r="B170" s="74">
        <v>10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>
        <f t="shared" si="13"/>
        <v>0</v>
      </c>
    </row>
    <row r="171" spans="2:15" ht="16" hidden="1" customHeight="1">
      <c r="B171" s="74">
        <v>11</v>
      </c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>
        <f t="shared" si="13"/>
        <v>0</v>
      </c>
    </row>
    <row r="172" spans="2:15">
      <c r="B172" s="74">
        <v>12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>
        <f>SUM(C172:N172)</f>
        <v>0</v>
      </c>
    </row>
    <row r="173" spans="2:15" ht="16" hidden="1" customHeight="1">
      <c r="B173" s="74" t="s">
        <v>94</v>
      </c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>
        <f t="shared" si="13"/>
        <v>0</v>
      </c>
    </row>
    <row r="174" spans="2:15" ht="16" hidden="1" customHeight="1">
      <c r="B174" s="74" t="s">
        <v>7</v>
      </c>
      <c r="C174" s="75">
        <f>SUM(C160:C173)</f>
        <v>0</v>
      </c>
      <c r="D174" s="75">
        <f t="shared" ref="D174:M174" si="14">SUM(D160:D173)</f>
        <v>0</v>
      </c>
      <c r="E174" s="75">
        <f t="shared" si="14"/>
        <v>0</v>
      </c>
      <c r="F174" s="75">
        <f t="shared" si="14"/>
        <v>0</v>
      </c>
      <c r="G174" s="75">
        <f t="shared" si="14"/>
        <v>0</v>
      </c>
      <c r="H174" s="75">
        <f t="shared" si="14"/>
        <v>0</v>
      </c>
      <c r="I174" s="75">
        <f t="shared" si="14"/>
        <v>0</v>
      </c>
      <c r="J174" s="75">
        <f t="shared" si="14"/>
        <v>0</v>
      </c>
      <c r="K174" s="75">
        <f t="shared" si="14"/>
        <v>0</v>
      </c>
      <c r="L174" s="75">
        <f t="shared" si="14"/>
        <v>0</v>
      </c>
      <c r="M174" s="75">
        <f t="shared" si="14"/>
        <v>0</v>
      </c>
      <c r="N174" s="74">
        <f t="shared" si="13"/>
        <v>0</v>
      </c>
    </row>
    <row r="176" spans="2:15" s="2" customFormat="1" ht="14.5" customHeight="1">
      <c r="B176" s="47" t="s">
        <v>226</v>
      </c>
      <c r="C176" s="11"/>
      <c r="D176" s="11"/>
      <c r="E176" s="11"/>
      <c r="F176" s="11"/>
      <c r="G176" s="11"/>
      <c r="H176" s="11"/>
    </row>
    <row r="177" spans="2:36" ht="240.5" customHeight="1">
      <c r="B177" s="167" t="s">
        <v>89</v>
      </c>
      <c r="C177" s="75" t="s">
        <v>57</v>
      </c>
      <c r="D177" s="75" t="s">
        <v>252</v>
      </c>
      <c r="E177" s="75" t="s">
        <v>58</v>
      </c>
      <c r="F177" s="75" t="s">
        <v>59</v>
      </c>
      <c r="G177" s="75" t="s">
        <v>61</v>
      </c>
      <c r="H177" s="75" t="s">
        <v>62</v>
      </c>
      <c r="I177" s="75" t="s">
        <v>66</v>
      </c>
      <c r="J177" s="75" t="s">
        <v>67</v>
      </c>
      <c r="K177" s="75" t="s">
        <v>68</v>
      </c>
      <c r="L177" s="75" t="s">
        <v>69</v>
      </c>
      <c r="M177" s="75" t="s">
        <v>70</v>
      </c>
      <c r="N177" s="75" t="s">
        <v>71</v>
      </c>
      <c r="O177" s="75" t="s">
        <v>72</v>
      </c>
      <c r="P177" s="75" t="s">
        <v>73</v>
      </c>
      <c r="Q177" s="75" t="s">
        <v>74</v>
      </c>
      <c r="R177" s="75" t="s">
        <v>253</v>
      </c>
      <c r="S177" s="75" t="s">
        <v>254</v>
      </c>
      <c r="T177" s="75" t="s">
        <v>255</v>
      </c>
      <c r="U177" s="75" t="s">
        <v>75</v>
      </c>
      <c r="V177" s="75" t="s">
        <v>76</v>
      </c>
      <c r="W177" s="75" t="s">
        <v>77</v>
      </c>
      <c r="X177" s="75" t="s">
        <v>256</v>
      </c>
      <c r="Y177" s="75" t="s">
        <v>78</v>
      </c>
      <c r="Z177" s="75" t="s">
        <v>80</v>
      </c>
      <c r="AA177" s="75" t="s">
        <v>83</v>
      </c>
      <c r="AB177" s="75" t="s">
        <v>84</v>
      </c>
      <c r="AC177" s="75" t="s">
        <v>79</v>
      </c>
      <c r="AD177" s="75" t="s">
        <v>81</v>
      </c>
      <c r="AE177" s="75" t="s">
        <v>257</v>
      </c>
      <c r="AF177" s="75" t="s">
        <v>82</v>
      </c>
      <c r="AG177" s="75" t="s">
        <v>85</v>
      </c>
      <c r="AH177" s="75" t="s">
        <v>258</v>
      </c>
      <c r="AI177" s="75" t="s">
        <v>259</v>
      </c>
      <c r="AJ177" s="165" t="s">
        <v>167</v>
      </c>
    </row>
    <row r="178" spans="2:36" ht="16.5" customHeight="1">
      <c r="B178" s="168"/>
      <c r="C178" s="28" t="s">
        <v>260</v>
      </c>
      <c r="D178" s="28" t="s">
        <v>261</v>
      </c>
      <c r="E178" s="28" t="s">
        <v>262</v>
      </c>
      <c r="F178" s="28" t="s">
        <v>263</v>
      </c>
      <c r="G178" s="28" t="s">
        <v>264</v>
      </c>
      <c r="H178" s="28" t="s">
        <v>265</v>
      </c>
      <c r="I178" s="28" t="s">
        <v>266</v>
      </c>
      <c r="J178" s="28" t="s">
        <v>267</v>
      </c>
      <c r="K178" s="28" t="s">
        <v>268</v>
      </c>
      <c r="L178" s="28" t="s">
        <v>269</v>
      </c>
      <c r="M178" s="28" t="s">
        <v>270</v>
      </c>
      <c r="N178" s="28" t="s">
        <v>271</v>
      </c>
      <c r="O178" s="28" t="s">
        <v>272</v>
      </c>
      <c r="P178" s="28" t="s">
        <v>273</v>
      </c>
      <c r="Q178" s="28" t="s">
        <v>274</v>
      </c>
      <c r="R178" s="28" t="s">
        <v>275</v>
      </c>
      <c r="S178" s="28" t="s">
        <v>276</v>
      </c>
      <c r="T178" s="28" t="s">
        <v>277</v>
      </c>
      <c r="U178" s="28" t="s">
        <v>278</v>
      </c>
      <c r="V178" s="28" t="s">
        <v>279</v>
      </c>
      <c r="W178" s="28" t="s">
        <v>280</v>
      </c>
      <c r="X178" s="28" t="s">
        <v>281</v>
      </c>
      <c r="Y178" s="28" t="s">
        <v>282</v>
      </c>
      <c r="Z178" s="28" t="s">
        <v>283</v>
      </c>
      <c r="AA178" s="28" t="s">
        <v>284</v>
      </c>
      <c r="AB178" s="28" t="s">
        <v>285</v>
      </c>
      <c r="AC178" s="28" t="s">
        <v>286</v>
      </c>
      <c r="AD178" s="28" t="s">
        <v>287</v>
      </c>
      <c r="AE178" s="28" t="s">
        <v>288</v>
      </c>
      <c r="AF178" s="28" t="s">
        <v>289</v>
      </c>
      <c r="AG178" s="28" t="s">
        <v>290</v>
      </c>
      <c r="AH178" s="28" t="s">
        <v>291</v>
      </c>
      <c r="AI178" s="28" t="s">
        <v>292</v>
      </c>
      <c r="AJ178" s="166"/>
    </row>
    <row r="179" spans="2:36" ht="16" hidden="1" customHeight="1">
      <c r="B179" s="74" t="s">
        <v>88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>
        <f>(SUM(C179:AI179))</f>
        <v>0</v>
      </c>
    </row>
    <row r="180" spans="2:36" ht="16" hidden="1" customHeight="1">
      <c r="B180" s="74">
        <v>1</v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>
        <f t="shared" ref="AJ180:AJ193" si="15">(SUM(C180:AI180))</f>
        <v>0</v>
      </c>
    </row>
    <row r="181" spans="2:36" ht="16" hidden="1" customHeight="1">
      <c r="B181" s="74">
        <v>2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>
        <f>SUM(C181:AI181)</f>
        <v>0</v>
      </c>
    </row>
    <row r="182" spans="2:36" ht="16" hidden="1" customHeight="1">
      <c r="B182" s="74">
        <v>3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>
        <f t="shared" si="15"/>
        <v>0</v>
      </c>
    </row>
    <row r="183" spans="2:36" ht="16" hidden="1" customHeight="1">
      <c r="B183" s="74">
        <v>4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>
        <f t="shared" si="15"/>
        <v>0</v>
      </c>
    </row>
    <row r="184" spans="2:36" ht="16" hidden="1" customHeight="1">
      <c r="B184" s="74">
        <v>5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>
        <f t="shared" si="15"/>
        <v>0</v>
      </c>
    </row>
    <row r="185" spans="2:36" ht="16" hidden="1" customHeight="1">
      <c r="B185" s="74">
        <v>6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>
        <f t="shared" si="15"/>
        <v>0</v>
      </c>
    </row>
    <row r="186" spans="2:36" ht="16" hidden="1" customHeight="1">
      <c r="B186" s="74">
        <v>7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>
        <f t="shared" si="15"/>
        <v>0</v>
      </c>
    </row>
    <row r="187" spans="2:36" ht="16" hidden="1" customHeight="1">
      <c r="B187" s="74">
        <v>8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>
        <f t="shared" si="15"/>
        <v>0</v>
      </c>
    </row>
    <row r="188" spans="2:36" ht="16" hidden="1" customHeight="1">
      <c r="B188" s="74">
        <v>9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>
        <f t="shared" si="15"/>
        <v>0</v>
      </c>
    </row>
    <row r="189" spans="2:36" ht="16" hidden="1" customHeight="1">
      <c r="B189" s="74">
        <v>10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>
        <f t="shared" si="15"/>
        <v>0</v>
      </c>
    </row>
    <row r="190" spans="2:36" ht="16" hidden="1" customHeight="1">
      <c r="B190" s="74">
        <v>11</v>
      </c>
      <c r="C190" s="22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>
        <f t="shared" si="15"/>
        <v>0</v>
      </c>
    </row>
    <row r="191" spans="2:36">
      <c r="B191" s="74">
        <v>12</v>
      </c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>
        <f t="shared" si="15"/>
        <v>0</v>
      </c>
    </row>
    <row r="192" spans="2:36" ht="16" hidden="1" customHeight="1">
      <c r="B192" s="74" t="s">
        <v>94</v>
      </c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>
        <f t="shared" si="15"/>
        <v>0</v>
      </c>
    </row>
    <row r="193" spans="2:36" ht="16" hidden="1" customHeight="1">
      <c r="B193" s="74" t="s">
        <v>7</v>
      </c>
      <c r="C193" s="75">
        <f>C192+C191+C190+C189+C188+C187+C186+C185+C184+C183+C182+C181+C180+C179</f>
        <v>0</v>
      </c>
      <c r="D193" s="75">
        <f t="shared" ref="D193:AI193" si="16">D192+D191+D190+D189+D188+D187+D186+D185+D184+D183+D182+D181+D180+D179</f>
        <v>0</v>
      </c>
      <c r="E193" s="75">
        <f t="shared" si="16"/>
        <v>0</v>
      </c>
      <c r="F193" s="75">
        <f t="shared" si="16"/>
        <v>0</v>
      </c>
      <c r="G193" s="75">
        <f t="shared" si="16"/>
        <v>0</v>
      </c>
      <c r="H193" s="75">
        <f t="shared" si="16"/>
        <v>0</v>
      </c>
      <c r="I193" s="75">
        <f t="shared" si="16"/>
        <v>0</v>
      </c>
      <c r="J193" s="75">
        <f t="shared" si="16"/>
        <v>0</v>
      </c>
      <c r="K193" s="75">
        <f t="shared" si="16"/>
        <v>0</v>
      </c>
      <c r="L193" s="75">
        <f t="shared" si="16"/>
        <v>0</v>
      </c>
      <c r="M193" s="75">
        <f t="shared" si="16"/>
        <v>0</v>
      </c>
      <c r="N193" s="75">
        <f t="shared" si="16"/>
        <v>0</v>
      </c>
      <c r="O193" s="75">
        <f t="shared" si="16"/>
        <v>0</v>
      </c>
      <c r="P193" s="75">
        <f t="shared" si="16"/>
        <v>0</v>
      </c>
      <c r="Q193" s="75">
        <f t="shared" si="16"/>
        <v>0</v>
      </c>
      <c r="R193" s="75">
        <f t="shared" si="16"/>
        <v>0</v>
      </c>
      <c r="S193" s="75">
        <f t="shared" si="16"/>
        <v>0</v>
      </c>
      <c r="T193" s="75">
        <f t="shared" si="16"/>
        <v>0</v>
      </c>
      <c r="U193" s="75">
        <f t="shared" si="16"/>
        <v>0</v>
      </c>
      <c r="V193" s="75">
        <f t="shared" si="16"/>
        <v>0</v>
      </c>
      <c r="W193" s="75">
        <f t="shared" si="16"/>
        <v>0</v>
      </c>
      <c r="X193" s="75">
        <f t="shared" si="16"/>
        <v>0</v>
      </c>
      <c r="Y193" s="75">
        <f t="shared" si="16"/>
        <v>0</v>
      </c>
      <c r="Z193" s="75">
        <f t="shared" si="16"/>
        <v>0</v>
      </c>
      <c r="AA193" s="75">
        <f t="shared" si="16"/>
        <v>0</v>
      </c>
      <c r="AB193" s="75">
        <f t="shared" si="16"/>
        <v>0</v>
      </c>
      <c r="AC193" s="75">
        <f t="shared" si="16"/>
        <v>0</v>
      </c>
      <c r="AD193" s="75">
        <f t="shared" si="16"/>
        <v>0</v>
      </c>
      <c r="AE193" s="75">
        <f t="shared" si="16"/>
        <v>0</v>
      </c>
      <c r="AF193" s="75">
        <f t="shared" si="16"/>
        <v>0</v>
      </c>
      <c r="AG193" s="75">
        <f t="shared" si="16"/>
        <v>0</v>
      </c>
      <c r="AH193" s="75">
        <f t="shared" si="16"/>
        <v>0</v>
      </c>
      <c r="AI193" s="75">
        <f t="shared" si="16"/>
        <v>0</v>
      </c>
      <c r="AJ193" s="16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76" t="s">
        <v>89</v>
      </c>
      <c r="C197" s="76" t="s">
        <v>8</v>
      </c>
      <c r="D197" s="76" t="s">
        <v>9</v>
      </c>
      <c r="E197" s="75" t="s">
        <v>167</v>
      </c>
    </row>
    <row r="198" spans="2:36" ht="16" hidden="1" customHeight="1">
      <c r="B198" s="74" t="s">
        <v>88</v>
      </c>
      <c r="C198" s="16"/>
      <c r="D198" s="16"/>
      <c r="E198" s="22">
        <f>D198+C198</f>
        <v>0</v>
      </c>
    </row>
    <row r="199" spans="2:36" ht="16" hidden="1" customHeight="1">
      <c r="B199" s="74">
        <v>1</v>
      </c>
      <c r="C199" s="16"/>
      <c r="D199" s="16"/>
      <c r="E199" s="22">
        <f t="shared" ref="E199:E212" si="17">D199+C199</f>
        <v>0</v>
      </c>
    </row>
    <row r="200" spans="2:36" ht="16" hidden="1" customHeight="1">
      <c r="B200" s="74">
        <v>2</v>
      </c>
      <c r="C200" s="16"/>
      <c r="D200" s="16"/>
      <c r="E200" s="22">
        <f>SUM(C200:D200)</f>
        <v>0</v>
      </c>
    </row>
    <row r="201" spans="2:36" ht="16" hidden="1" customHeight="1">
      <c r="B201" s="74">
        <v>3</v>
      </c>
      <c r="C201" s="16"/>
      <c r="D201" s="16"/>
      <c r="E201" s="22">
        <f t="shared" si="17"/>
        <v>0</v>
      </c>
    </row>
    <row r="202" spans="2:36" ht="16" hidden="1" customHeight="1">
      <c r="B202" s="74">
        <v>4</v>
      </c>
      <c r="C202" s="16"/>
      <c r="D202" s="16"/>
      <c r="E202" s="22">
        <f t="shared" si="17"/>
        <v>0</v>
      </c>
    </row>
    <row r="203" spans="2:36" ht="16" hidden="1" customHeight="1">
      <c r="B203" s="74">
        <v>5</v>
      </c>
      <c r="C203" s="16"/>
      <c r="D203" s="16"/>
      <c r="E203" s="22">
        <f t="shared" si="17"/>
        <v>0</v>
      </c>
    </row>
    <row r="204" spans="2:36" ht="16" hidden="1" customHeight="1">
      <c r="B204" s="74">
        <v>6</v>
      </c>
      <c r="C204" s="16"/>
      <c r="D204" s="16"/>
      <c r="E204" s="22">
        <f t="shared" si="17"/>
        <v>0</v>
      </c>
    </row>
    <row r="205" spans="2:36" ht="16" hidden="1" customHeight="1">
      <c r="B205" s="74">
        <v>7</v>
      </c>
      <c r="C205" s="16"/>
      <c r="D205" s="16"/>
      <c r="E205" s="22">
        <f t="shared" si="17"/>
        <v>0</v>
      </c>
    </row>
    <row r="206" spans="2:36" ht="16" hidden="1" customHeight="1">
      <c r="B206" s="74">
        <v>8</v>
      </c>
      <c r="C206" s="16"/>
      <c r="D206" s="16"/>
      <c r="E206" s="22">
        <f t="shared" si="17"/>
        <v>0</v>
      </c>
    </row>
    <row r="207" spans="2:36" ht="16" hidden="1" customHeight="1">
      <c r="B207" s="74">
        <v>9</v>
      </c>
      <c r="C207" s="16"/>
      <c r="D207" s="16"/>
      <c r="E207" s="22">
        <f t="shared" si="17"/>
        <v>0</v>
      </c>
    </row>
    <row r="208" spans="2:36" ht="16" hidden="1" customHeight="1">
      <c r="B208" s="74">
        <v>10</v>
      </c>
      <c r="C208" s="16"/>
      <c r="D208" s="16"/>
      <c r="E208" s="22">
        <f t="shared" si="17"/>
        <v>0</v>
      </c>
    </row>
    <row r="209" spans="2:10" ht="16" hidden="1" customHeight="1">
      <c r="B209" s="74">
        <v>11</v>
      </c>
      <c r="C209" s="16"/>
      <c r="D209" s="16"/>
      <c r="E209" s="22">
        <f t="shared" si="17"/>
        <v>0</v>
      </c>
    </row>
    <row r="210" spans="2:10">
      <c r="B210" s="74">
        <v>12</v>
      </c>
      <c r="C210" s="16"/>
      <c r="D210" s="16"/>
      <c r="E210" s="22">
        <f t="shared" si="17"/>
        <v>0</v>
      </c>
    </row>
    <row r="211" spans="2:10" ht="16" hidden="1" customHeight="1">
      <c r="B211" s="74" t="s">
        <v>94</v>
      </c>
      <c r="C211" s="16"/>
      <c r="D211" s="16"/>
      <c r="E211" s="22">
        <f t="shared" si="17"/>
        <v>0</v>
      </c>
    </row>
    <row r="212" spans="2:10" ht="16" hidden="1" customHeight="1">
      <c r="B212" s="74" t="s">
        <v>7</v>
      </c>
      <c r="C212" s="75">
        <f>C211+C210+C209+C208+C207+C206+C205+C204+C203+C202+C201+C200+C199+C198</f>
        <v>0</v>
      </c>
      <c r="D212" s="75">
        <f>D211+D210+D209+D208+D207+D206+D205+D204+D203+D202+D201+D200+D199+D198</f>
        <v>0</v>
      </c>
      <c r="E212" s="22">
        <f t="shared" si="17"/>
        <v>0</v>
      </c>
    </row>
    <row r="214" spans="2:10" s="2" customFormat="1">
      <c r="B214" s="13" t="s">
        <v>228</v>
      </c>
    </row>
    <row r="215" spans="2:10" ht="85">
      <c r="B215" s="167" t="s">
        <v>89</v>
      </c>
      <c r="C215" s="21" t="s">
        <v>55</v>
      </c>
      <c r="D215" s="21" t="s">
        <v>56</v>
      </c>
      <c r="E215" s="75" t="s">
        <v>60</v>
      </c>
      <c r="F215" s="75" t="s">
        <v>64</v>
      </c>
      <c r="G215" s="75" t="s">
        <v>63</v>
      </c>
      <c r="H215" s="75" t="s">
        <v>65</v>
      </c>
      <c r="I215" s="75" t="s">
        <v>87</v>
      </c>
      <c r="J215" s="165" t="s">
        <v>167</v>
      </c>
    </row>
    <row r="216" spans="2:10" ht="19">
      <c r="B216" s="168"/>
      <c r="C216" s="28" t="s">
        <v>140</v>
      </c>
      <c r="D216" s="28" t="s">
        <v>141</v>
      </c>
      <c r="E216" s="28" t="s">
        <v>142</v>
      </c>
      <c r="F216" s="28" t="s">
        <v>143</v>
      </c>
      <c r="G216" s="28" t="s">
        <v>144</v>
      </c>
      <c r="H216" s="28" t="s">
        <v>145</v>
      </c>
      <c r="I216" s="28" t="s">
        <v>146</v>
      </c>
      <c r="J216" s="166"/>
    </row>
    <row r="217" spans="2:10" ht="16" hidden="1" customHeight="1">
      <c r="B217" s="74" t="s">
        <v>88</v>
      </c>
      <c r="C217" s="16"/>
      <c r="D217" s="16"/>
      <c r="E217" s="16"/>
      <c r="F217" s="16"/>
      <c r="G217" s="16"/>
      <c r="H217" s="16"/>
      <c r="I217" s="16"/>
      <c r="J217" s="22">
        <f>(SUM(C217:I217))</f>
        <v>0</v>
      </c>
    </row>
    <row r="218" spans="2:10" ht="16" hidden="1" customHeight="1">
      <c r="B218" s="74">
        <v>1</v>
      </c>
      <c r="C218" s="16"/>
      <c r="D218" s="16"/>
      <c r="E218" s="16"/>
      <c r="F218" s="16"/>
      <c r="G218" s="16"/>
      <c r="H218" s="16"/>
      <c r="I218" s="16"/>
      <c r="J218" s="22">
        <f t="shared" ref="J218:J231" si="18">(SUM(C218:I218))</f>
        <v>0</v>
      </c>
    </row>
    <row r="219" spans="2:10" ht="16" hidden="1" customHeight="1">
      <c r="B219" s="74">
        <v>2</v>
      </c>
      <c r="C219" s="16"/>
      <c r="D219" s="16"/>
      <c r="E219" s="16"/>
      <c r="F219" s="16"/>
      <c r="G219" s="16"/>
      <c r="H219" s="16"/>
      <c r="I219" s="16"/>
      <c r="J219" s="22">
        <f>SUM(C219:I219)</f>
        <v>0</v>
      </c>
    </row>
    <row r="220" spans="2:10" ht="16" hidden="1" customHeight="1">
      <c r="B220" s="74">
        <v>3</v>
      </c>
      <c r="C220" s="16"/>
      <c r="D220" s="16"/>
      <c r="E220" s="16"/>
      <c r="F220" s="16"/>
      <c r="G220" s="16"/>
      <c r="H220" s="16"/>
      <c r="I220" s="16"/>
      <c r="J220" s="22">
        <f t="shared" si="18"/>
        <v>0</v>
      </c>
    </row>
    <row r="221" spans="2:10" ht="16" hidden="1" customHeight="1">
      <c r="B221" s="74">
        <v>4</v>
      </c>
      <c r="C221" s="16"/>
      <c r="D221" s="16"/>
      <c r="E221" s="16"/>
      <c r="F221" s="16"/>
      <c r="G221" s="16"/>
      <c r="H221" s="16"/>
      <c r="I221" s="16"/>
      <c r="J221" s="22">
        <f t="shared" si="18"/>
        <v>0</v>
      </c>
    </row>
    <row r="222" spans="2:10" ht="16" hidden="1" customHeight="1">
      <c r="B222" s="74">
        <v>5</v>
      </c>
      <c r="C222" s="16"/>
      <c r="D222" s="16"/>
      <c r="E222" s="16"/>
      <c r="F222" s="16"/>
      <c r="G222" s="16"/>
      <c r="H222" s="16"/>
      <c r="I222" s="16"/>
      <c r="J222" s="22">
        <f t="shared" si="18"/>
        <v>0</v>
      </c>
    </row>
    <row r="223" spans="2:10" ht="16" hidden="1" customHeight="1">
      <c r="B223" s="74">
        <v>6</v>
      </c>
      <c r="C223" s="16"/>
      <c r="D223" s="16"/>
      <c r="E223" s="16"/>
      <c r="F223" s="16"/>
      <c r="G223" s="16"/>
      <c r="H223" s="16"/>
      <c r="I223" s="16"/>
      <c r="J223" s="22">
        <f t="shared" si="18"/>
        <v>0</v>
      </c>
    </row>
    <row r="224" spans="2:10" ht="16" hidden="1" customHeight="1">
      <c r="B224" s="74">
        <v>7</v>
      </c>
      <c r="C224" s="16"/>
      <c r="D224" s="16"/>
      <c r="E224" s="16"/>
      <c r="F224" s="16"/>
      <c r="G224" s="16"/>
      <c r="H224" s="16"/>
      <c r="I224" s="16"/>
      <c r="J224" s="22">
        <f t="shared" si="18"/>
        <v>0</v>
      </c>
    </row>
    <row r="225" spans="2:10" ht="16" hidden="1" customHeight="1">
      <c r="B225" s="74">
        <v>8</v>
      </c>
      <c r="C225" s="16"/>
      <c r="D225" s="16"/>
      <c r="E225" s="16"/>
      <c r="F225" s="16"/>
      <c r="G225" s="16"/>
      <c r="H225" s="16"/>
      <c r="I225" s="16"/>
      <c r="J225" s="22">
        <f t="shared" si="18"/>
        <v>0</v>
      </c>
    </row>
    <row r="226" spans="2:10" ht="16" hidden="1" customHeight="1">
      <c r="B226" s="74">
        <v>9</v>
      </c>
      <c r="C226" s="16"/>
      <c r="D226" s="16"/>
      <c r="E226" s="16"/>
      <c r="F226" s="16"/>
      <c r="G226" s="16"/>
      <c r="H226" s="16"/>
      <c r="I226" s="16"/>
      <c r="J226" s="22">
        <f t="shared" si="18"/>
        <v>0</v>
      </c>
    </row>
    <row r="227" spans="2:10" ht="16" hidden="1" customHeight="1">
      <c r="B227" s="74">
        <v>10</v>
      </c>
      <c r="C227" s="16"/>
      <c r="D227" s="16"/>
      <c r="E227" s="16"/>
      <c r="F227" s="16"/>
      <c r="G227" s="16"/>
      <c r="H227" s="16"/>
      <c r="I227" s="16"/>
      <c r="J227" s="22">
        <f t="shared" si="18"/>
        <v>0</v>
      </c>
    </row>
    <row r="228" spans="2:10" ht="16" hidden="1" customHeight="1">
      <c r="B228" s="74">
        <v>11</v>
      </c>
      <c r="C228" s="16"/>
      <c r="D228" s="16"/>
      <c r="E228" s="16"/>
      <c r="F228" s="16"/>
      <c r="G228" s="16"/>
      <c r="H228" s="16"/>
      <c r="I228" s="16"/>
      <c r="J228" s="22">
        <f t="shared" si="18"/>
        <v>0</v>
      </c>
    </row>
    <row r="229" spans="2:10">
      <c r="B229" s="74">
        <v>12</v>
      </c>
      <c r="C229" s="16"/>
      <c r="D229" s="16"/>
      <c r="E229" s="16"/>
      <c r="F229" s="16"/>
      <c r="G229" s="16"/>
      <c r="H229" s="16"/>
      <c r="I229" s="16"/>
      <c r="J229" s="22">
        <f t="shared" si="18"/>
        <v>0</v>
      </c>
    </row>
    <row r="230" spans="2:10" ht="16" hidden="1" customHeight="1">
      <c r="B230" s="74" t="s">
        <v>94</v>
      </c>
      <c r="C230" s="16"/>
      <c r="D230" s="16"/>
      <c r="E230" s="16"/>
      <c r="F230" s="16"/>
      <c r="G230" s="16"/>
      <c r="H230" s="16"/>
      <c r="I230" s="16"/>
      <c r="J230" s="22">
        <f t="shared" si="18"/>
        <v>0</v>
      </c>
    </row>
    <row r="231" spans="2:10" ht="16" hidden="1" customHeight="1">
      <c r="B231" s="74" t="s">
        <v>7</v>
      </c>
      <c r="C231" s="75">
        <f>C230+C229+C228+C227+C226+C225+C224+C223+C222+C221+C220+C219+C218+C217</f>
        <v>0</v>
      </c>
      <c r="D231" s="75">
        <f t="shared" ref="D231:I231" si="19">D230+D229+D228+D227+D226+D225+D224+D223+D222+D221+D220+D219+D218+D217</f>
        <v>0</v>
      </c>
      <c r="E231" s="75">
        <f t="shared" si="19"/>
        <v>0</v>
      </c>
      <c r="F231" s="75">
        <f t="shared" si="19"/>
        <v>0</v>
      </c>
      <c r="G231" s="75">
        <f t="shared" si="19"/>
        <v>0</v>
      </c>
      <c r="H231" s="75">
        <f t="shared" si="19"/>
        <v>0</v>
      </c>
      <c r="I231" s="75">
        <f t="shared" si="19"/>
        <v>0</v>
      </c>
      <c r="J231" s="22">
        <f t="shared" si="18"/>
        <v>0</v>
      </c>
    </row>
    <row r="233" spans="2:10">
      <c r="B233" s="171" t="s">
        <v>175</v>
      </c>
      <c r="C233" s="172"/>
      <c r="D233" s="39" t="s">
        <v>176</v>
      </c>
    </row>
    <row r="234" spans="2:10">
      <c r="B234" s="26" t="str">
        <f>IF(D233="","",IF(D233="English",'File Directory'!B52,IF(D233="Filipino",'File Directory'!B84,'File Directory'!B116)))</f>
        <v xml:space="preserve">Instruction: </v>
      </c>
      <c r="D234" s="15"/>
    </row>
    <row r="235" spans="2:10">
      <c r="B235" s="15"/>
      <c r="C235" s="27" t="str">
        <f>IF($D$233="","",IF($D$233="English",'File Directory'!C53,IF($D$233="Filipino",'File Directory'!C85,'File Directory'!C117)))</f>
        <v>1. Only 1 answer is required, just select one (1) applicable  combination if more than 1 condition is appropriate.</v>
      </c>
    </row>
    <row r="236" spans="2:10">
      <c r="B236" s="15"/>
      <c r="C236" s="27" t="str">
        <f>IF($D$233="","",IF($D$233="English",'File Directory'!C54,IF($D$233="Filipino",'File Directory'!C86,'File Directory'!C118)))</f>
        <v>2. The total column must be equal with the number of respondents per grade level (validation apply).</v>
      </c>
      <c r="D236" s="14"/>
    </row>
    <row r="237" spans="2:10">
      <c r="B237" s="15"/>
      <c r="C237" s="27" t="str">
        <f>IF($D$233="","",IF($D$233="English",'File Directory'!C55,IF($D$233="Filipino",'File Directory'!C87,'File Directory'!C119)))</f>
        <v>3. Total column per grade level must not exceed to 5000.</v>
      </c>
      <c r="D237" s="14"/>
    </row>
    <row r="238" spans="2:10">
      <c r="C238" s="27"/>
    </row>
    <row r="239" spans="2:10">
      <c r="C239" s="26" t="str">
        <f>IF($D$233="","",IF($D$233="English",'File Directory'!C57,IF($D$233="Filipino",'File Directory'!C89,'File Directory'!C121)))</f>
        <v>*For Prospective Adviser</v>
      </c>
    </row>
    <row r="240" spans="2:10">
      <c r="C240" s="27" t="str">
        <f>IF($D$233="","",IF($D$233="English",'File Directory'!C58,IF($D$233="Filipino",'File Directory'!C90,'File Directory'!C122)))</f>
        <v>1. Review all MLESF for Accuracy/completeness</v>
      </c>
    </row>
    <row r="241" spans="3:3">
      <c r="C241" s="27" t="str">
        <f>IF($D$233="","",IF($D$233="English",'File Directory'!C59,IF($D$233="Filipino",'File Directory'!C91,'File Directory'!C123)))</f>
        <v>2. For question with posisble multiple answers, select applicable combination as listed/grouped in this form</v>
      </c>
    </row>
    <row r="242" spans="3:3">
      <c r="C242" s="27" t="str">
        <f>IF($D$233="","",IF($D$233="English",'File Directory'!C60,IF($D$233="Filipino",'File Directory'!C92,'File Directory'!C124)))</f>
        <v>3. Submit to Grade Level Enrollment Chair (GLEC) if any or to School Enrollment Focal Person (SEFP).</v>
      </c>
    </row>
    <row r="243" spans="3:3">
      <c r="C243" s="27"/>
    </row>
    <row r="244" spans="3:3">
      <c r="C244" s="26" t="str">
        <f>IF($D$233="","",IF($D$233="English",'File Directory'!C62,IF($D$233="Filipino",'File Directory'!C94,'File Directory'!C126)))</f>
        <v>For Grade Level Enrollment Chair (if any)</v>
      </c>
    </row>
    <row r="245" spans="3:3">
      <c r="C245" s="27" t="str">
        <f>IF($D$233="","",IF($D$233="English",'File Directory'!C63,IF($D$233="Filipino",'File Directory'!C95,'File Directory'!C127)))</f>
        <v>1. Review all Summary Matrix submitted by advisers, check for accuracy/completeness</v>
      </c>
    </row>
    <row r="246" spans="3:3">
      <c r="C246" s="27" t="str">
        <f>IF($D$233="","",IF($D$233="English",'File Directory'!C64,IF($D$233="Filipino",'File Directory'!C96,'File Directory'!C128)))</f>
        <v xml:space="preserve">2. Prepare a Summary Matrix with totality for all items/questions of all sections </v>
      </c>
    </row>
    <row r="247" spans="3:3">
      <c r="C247" s="27" t="str">
        <f>IF($D$233="","",IF($D$233="English",'File Directory'!C65,IF($D$233="Filipino",'File Directory'!C97,'File Directory'!C129)))</f>
        <v>3. Submit the Accomplished Summary Matrix (Grade level) to School Enrollment Focal Person (SEFP)</v>
      </c>
    </row>
    <row r="248" spans="3:3">
      <c r="C248" s="27"/>
    </row>
    <row r="249" spans="3:3">
      <c r="C249" s="26" t="str">
        <f>IF($D$233="","",IF($D$233="English",'File Directory'!C67,IF($D$233="Filipino",'File Directory'!C99,'File Directory'!C131)))</f>
        <v>For School Enrollment Focal Person (SEFP)</v>
      </c>
    </row>
    <row r="250" spans="3:3">
      <c r="C250" s="27" t="str">
        <f>IF($D$233="","",IF($D$233="English",'File Directory'!C68,IF($D$233="Filipino",'File Directory'!C100,'File Directory'!C132)))</f>
        <v>1. Review all Grade Level Summary Matrix submitted by GLEC, check for accuracy/completeness</v>
      </c>
    </row>
    <row r="251" spans="3:3">
      <c r="C251" s="27" t="str">
        <f>IF($D$233="","",IF($D$233="English",'File Directory'!C69,IF($D$233="Filipino",'File Directory'!C101,'File Directory'!C133)))</f>
        <v>2. Prepare a Summary Matrix with totality for all items/questions of all Grade Levels</v>
      </c>
    </row>
    <row r="252" spans="3:3">
      <c r="C252" s="27" t="str">
        <f>IF($D$233="","",IF($D$233="English",'File Directory'!C70,IF($D$233="Filipino",'File Directory'!C102,'File Directory'!C134)))</f>
        <v>3. Submit the Accomplished Summary Matrix (School level) to School Head for review and approval and then to LIS System Administrator</v>
      </c>
    </row>
    <row r="253" spans="3:3">
      <c r="C253" s="27"/>
    </row>
    <row r="254" spans="3:3">
      <c r="C254" s="26" t="str">
        <f>IF($D$233="","",IF($D$233="English",'File Directory'!C72,IF($D$233="Filipino",'File Directory'!C104,'File Directory'!C136)))</f>
        <v>For LIS System Administrator</v>
      </c>
    </row>
    <row r="255" spans="3:3">
      <c r="C255" s="27" t="str">
        <f>IF($D$233="","",IF($D$233="English",'File Directory'!C73,IF($D$233="Filipino",'File Directory'!C105,'File Directory'!C137)))</f>
        <v>1. Review the School Level Summary Matrix  validate the correctness of enrollment count vis-a-vis the number of respondents</v>
      </c>
    </row>
    <row r="256" spans="3:3">
      <c r="C256" s="27" t="str">
        <f>IF($D$233="","",IF($D$233="English",'File Directory'!C74,IF($D$233="Filipino",'File Directory'!C106,'File Directory'!C138)))</f>
        <v>2. Login to LIS and click the QC Folder available in the Dashboard</v>
      </c>
    </row>
    <row r="257" spans="3:3">
      <c r="C257" s="27" t="str">
        <f>IF($D$233="","",IF($D$233="English",'File Directory'!C75,IF($D$233="Filipino",'File Directory'!C107,'File Directory'!C139)))</f>
        <v>3. Input total count for each table as appeared in the Summary Matrix.  May use the assigned code as appopriate for easy reference.</v>
      </c>
    </row>
  </sheetData>
  <mergeCells count="20">
    <mergeCell ref="B233:C233"/>
    <mergeCell ref="O158:O159"/>
    <mergeCell ref="B177:B178"/>
    <mergeCell ref="AJ177:AJ178"/>
    <mergeCell ref="B215:B216"/>
    <mergeCell ref="J215:J216"/>
    <mergeCell ref="S82:S83"/>
    <mergeCell ref="B101:B102"/>
    <mergeCell ref="P101:P102"/>
    <mergeCell ref="D3:F3"/>
    <mergeCell ref="B4:C4"/>
    <mergeCell ref="G4:H4"/>
    <mergeCell ref="B5:C5"/>
    <mergeCell ref="E5:I5"/>
    <mergeCell ref="B139:B140"/>
    <mergeCell ref="M139:M140"/>
    <mergeCell ref="B158:B159"/>
    <mergeCell ref="B27:B28"/>
    <mergeCell ref="J27:J28"/>
    <mergeCell ref="B82:B83"/>
  </mergeCells>
  <dataValidations count="1">
    <dataValidation type="list" allowBlank="1" showInputMessage="1" showErrorMessage="1" sqref="D233" xr:uid="{E6A74B1D-A643-5647-A70B-2F81ECF1CDDD}">
      <formula1>"English,Filipino,Cebuano"</formula1>
    </dataValidation>
  </dataValidations>
  <hyperlinks>
    <hyperlink ref="J1" location="'Summary Matrix MLESF (SEFP)'!A1" tooltip="View Summary Matrix MLESF (SEFP)" display="Return to Summary Matrix MLESF (SEFP)" xr:uid="{23EA3533-2574-0546-A5CF-E56E7A9457F6}"/>
    <hyperlink ref="K1" location="'File Directory'!A1" tooltip="Go Back to File Directory" display="Return to File Directory" xr:uid="{0BC07723-2D9A-8E43-BC9C-8EF3ABFB0CDD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9159A-721D-C54B-9DCE-08A2643D5F6D}">
  <sheetPr>
    <tabColor theme="8" tint="-0.499984740745262"/>
  </sheetPr>
  <dimension ref="B1:AJ257"/>
  <sheetViews>
    <sheetView workbookViewId="0">
      <selection sqref="A1:XFD1048576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26.3320312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8" t="s">
        <v>180</v>
      </c>
      <c r="J1" s="78" t="s">
        <v>294</v>
      </c>
      <c r="K1" s="77" t="s">
        <v>293</v>
      </c>
    </row>
    <row r="2" spans="2:14" ht="18">
      <c r="B2" s="29" t="s">
        <v>168</v>
      </c>
    </row>
    <row r="3" spans="2:14">
      <c r="B3" s="16" t="s">
        <v>90</v>
      </c>
      <c r="C3" s="19"/>
      <c r="D3" s="175"/>
      <c r="E3" s="176"/>
      <c r="F3" s="177"/>
      <c r="G3" s="16" t="s">
        <v>91</v>
      </c>
      <c r="H3" s="16"/>
      <c r="I3" s="16" t="s">
        <v>177</v>
      </c>
      <c r="J3" s="16"/>
      <c r="K3" s="16" t="s">
        <v>92</v>
      </c>
      <c r="L3" s="16"/>
      <c r="M3" s="16" t="s">
        <v>93</v>
      </c>
      <c r="N3" s="16"/>
    </row>
    <row r="4" spans="2:14" ht="17" thickBot="1">
      <c r="B4" s="178" t="s">
        <v>166</v>
      </c>
      <c r="C4" s="179"/>
      <c r="D4" s="73"/>
      <c r="E4" s="31" t="s">
        <v>148</v>
      </c>
      <c r="F4" s="32"/>
      <c r="G4" s="180" t="s">
        <v>165</v>
      </c>
      <c r="H4" s="181"/>
      <c r="I4" s="33"/>
      <c r="J4" s="8"/>
      <c r="K4" s="8"/>
      <c r="L4" s="8"/>
      <c r="M4" s="8"/>
      <c r="N4" s="8"/>
    </row>
    <row r="5" spans="2:14" ht="16" customHeight="1">
      <c r="B5" s="178" t="s">
        <v>151</v>
      </c>
      <c r="C5" s="179"/>
      <c r="D5" s="30"/>
      <c r="E5" s="182" t="s">
        <v>169</v>
      </c>
      <c r="F5" s="183"/>
      <c r="G5" s="183"/>
      <c r="H5" s="183"/>
      <c r="I5" s="184"/>
      <c r="J5" s="8"/>
      <c r="M5" s="8"/>
      <c r="N5" s="8"/>
    </row>
    <row r="6" spans="2:14" ht="17" customHeight="1" thickBot="1">
      <c r="B6" s="15"/>
      <c r="C6" s="15"/>
      <c r="D6" s="14"/>
      <c r="E6" s="36" t="s">
        <v>170</v>
      </c>
      <c r="F6" s="37"/>
      <c r="G6" s="34" t="s">
        <v>150</v>
      </c>
      <c r="H6" s="34"/>
      <c r="I6" s="38"/>
    </row>
    <row r="7" spans="2:14">
      <c r="B7" s="15"/>
      <c r="C7" s="15"/>
      <c r="D7" s="14"/>
      <c r="E7" s="17"/>
      <c r="F7" s="35"/>
      <c r="G7" s="8"/>
      <c r="H7" s="8"/>
      <c r="I7" s="8"/>
    </row>
    <row r="8" spans="2:14">
      <c r="B8" s="2" t="s">
        <v>295</v>
      </c>
    </row>
    <row r="9" spans="2:14" ht="57" customHeight="1">
      <c r="B9" s="141" t="s">
        <v>89</v>
      </c>
      <c r="C9" s="76" t="s">
        <v>296</v>
      </c>
      <c r="D9" s="76" t="s">
        <v>297</v>
      </c>
      <c r="E9" s="75" t="s">
        <v>167</v>
      </c>
    </row>
    <row r="10" spans="2:14" ht="16" hidden="1" customHeight="1">
      <c r="B10" s="74" t="s">
        <v>88</v>
      </c>
      <c r="C10" s="74"/>
      <c r="D10" s="74"/>
      <c r="E10" s="74"/>
    </row>
    <row r="11" spans="2:14" ht="16" hidden="1" customHeight="1">
      <c r="B11" s="74">
        <v>1</v>
      </c>
      <c r="C11" s="74"/>
      <c r="D11" s="74"/>
      <c r="E11" s="74">
        <f>D11+C11</f>
        <v>0</v>
      </c>
    </row>
    <row r="12" spans="2:14" ht="16" hidden="1" customHeight="1">
      <c r="B12" s="74">
        <v>2</v>
      </c>
      <c r="C12" s="74"/>
      <c r="D12" s="74"/>
      <c r="E12" s="74">
        <f>SUM(C12:D12)</f>
        <v>0</v>
      </c>
    </row>
    <row r="13" spans="2:14" ht="16" hidden="1" customHeight="1">
      <c r="B13" s="74">
        <v>3</v>
      </c>
      <c r="C13" s="74"/>
      <c r="D13" s="74"/>
      <c r="E13" s="74">
        <f t="shared" ref="E13:E24" si="0">D13+C13</f>
        <v>0</v>
      </c>
    </row>
    <row r="14" spans="2:14" ht="16" hidden="1" customHeight="1">
      <c r="B14" s="74">
        <v>4</v>
      </c>
      <c r="C14" s="74"/>
      <c r="D14" s="74"/>
      <c r="E14" s="74">
        <f t="shared" si="0"/>
        <v>0</v>
      </c>
    </row>
    <row r="15" spans="2:14" ht="16" hidden="1" customHeight="1">
      <c r="B15" s="74">
        <v>5</v>
      </c>
      <c r="C15" s="74"/>
      <c r="D15" s="74"/>
      <c r="E15" s="74">
        <f t="shared" si="0"/>
        <v>0</v>
      </c>
    </row>
    <row r="16" spans="2:14" ht="16" hidden="1" customHeight="1">
      <c r="B16" s="74">
        <v>6</v>
      </c>
      <c r="C16" s="74"/>
      <c r="D16" s="74"/>
      <c r="E16" s="74">
        <f t="shared" si="0"/>
        <v>0</v>
      </c>
    </row>
    <row r="17" spans="2:10" ht="16" hidden="1" customHeight="1">
      <c r="B17" s="74">
        <v>7</v>
      </c>
      <c r="C17" s="74"/>
      <c r="D17" s="74"/>
      <c r="E17" s="74">
        <f t="shared" si="0"/>
        <v>0</v>
      </c>
    </row>
    <row r="18" spans="2:10" ht="16" hidden="1" customHeight="1">
      <c r="B18" s="74">
        <v>8</v>
      </c>
      <c r="C18" s="74"/>
      <c r="D18" s="74"/>
      <c r="E18" s="74">
        <f t="shared" si="0"/>
        <v>0</v>
      </c>
    </row>
    <row r="19" spans="2:10" ht="16" hidden="1" customHeight="1">
      <c r="B19" s="74">
        <v>9</v>
      </c>
      <c r="C19" s="74"/>
      <c r="D19" s="74"/>
      <c r="E19" s="74">
        <f t="shared" si="0"/>
        <v>0</v>
      </c>
    </row>
    <row r="20" spans="2:10" ht="16" hidden="1" customHeight="1">
      <c r="B20" s="74">
        <v>10</v>
      </c>
      <c r="C20" s="74"/>
      <c r="D20" s="74"/>
      <c r="E20" s="74">
        <f t="shared" si="0"/>
        <v>0</v>
      </c>
    </row>
    <row r="21" spans="2:10" ht="16" hidden="1" customHeight="1">
      <c r="B21" s="74">
        <v>11</v>
      </c>
      <c r="C21" s="74"/>
      <c r="D21" s="74"/>
      <c r="E21" s="74">
        <f t="shared" si="0"/>
        <v>0</v>
      </c>
    </row>
    <row r="22" spans="2:10">
      <c r="B22" s="74">
        <v>12</v>
      </c>
      <c r="C22" s="74"/>
      <c r="D22" s="74"/>
      <c r="E22" s="74">
        <f t="shared" si="0"/>
        <v>0</v>
      </c>
    </row>
    <row r="23" spans="2:10" ht="16" hidden="1" customHeight="1">
      <c r="B23" s="74" t="s">
        <v>94</v>
      </c>
      <c r="C23" s="74"/>
      <c r="D23" s="74"/>
      <c r="E23" s="74">
        <f t="shared" si="0"/>
        <v>0</v>
      </c>
    </row>
    <row r="24" spans="2:10" ht="16" hidden="1" customHeight="1">
      <c r="B24" s="74" t="s">
        <v>7</v>
      </c>
      <c r="C24" s="75">
        <f>C23+C22+C21+C20+C19+C18+C17+C16+C15+C14+C13+C12+C11+C10</f>
        <v>0</v>
      </c>
      <c r="D24" s="75">
        <f>D23+D22+D21+D20+D19+D18+D17+D16+D15+D14+D13+D12+D11+D10</f>
        <v>0</v>
      </c>
      <c r="E24" s="74">
        <f t="shared" si="0"/>
        <v>0</v>
      </c>
    </row>
    <row r="25" spans="2:10">
      <c r="B25" s="5"/>
    </row>
    <row r="26" spans="2:10">
      <c r="B26" s="72" t="s">
        <v>322</v>
      </c>
    </row>
    <row r="27" spans="2:10" ht="77" customHeight="1">
      <c r="B27" s="173" t="s">
        <v>89</v>
      </c>
      <c r="C27" s="75" t="s">
        <v>0</v>
      </c>
      <c r="D27" s="75" t="s">
        <v>1</v>
      </c>
      <c r="E27" s="75" t="s">
        <v>2</v>
      </c>
      <c r="F27" s="75" t="s">
        <v>3</v>
      </c>
      <c r="G27" s="75" t="s">
        <v>4</v>
      </c>
      <c r="H27" s="75" t="s">
        <v>5</v>
      </c>
      <c r="I27" s="75" t="s">
        <v>6</v>
      </c>
      <c r="J27" s="165" t="s">
        <v>167</v>
      </c>
    </row>
    <row r="28" spans="2:10" ht="17.5" customHeight="1">
      <c r="B28" s="174"/>
      <c r="C28" s="28" t="s">
        <v>113</v>
      </c>
      <c r="D28" s="28" t="s">
        <v>114</v>
      </c>
      <c r="E28" s="28" t="s">
        <v>115</v>
      </c>
      <c r="F28" s="28" t="s">
        <v>116</v>
      </c>
      <c r="G28" s="28" t="s">
        <v>117</v>
      </c>
      <c r="H28" s="28" t="s">
        <v>118</v>
      </c>
      <c r="I28" s="28" t="s">
        <v>119</v>
      </c>
      <c r="J28" s="166"/>
    </row>
    <row r="29" spans="2:10" ht="18" hidden="1" customHeight="1">
      <c r="B29" s="74" t="s">
        <v>88</v>
      </c>
      <c r="C29" s="75"/>
      <c r="D29" s="75"/>
      <c r="E29" s="75"/>
      <c r="F29" s="75"/>
      <c r="G29" s="75"/>
      <c r="H29" s="75"/>
      <c r="I29" s="75"/>
      <c r="J29" s="74">
        <f>I29+H29+G29+F29+E29+D29+C29</f>
        <v>0</v>
      </c>
    </row>
    <row r="30" spans="2:10" ht="18" hidden="1" customHeight="1">
      <c r="B30" s="74">
        <v>1</v>
      </c>
      <c r="C30" s="75"/>
      <c r="D30" s="75"/>
      <c r="E30" s="75"/>
      <c r="F30" s="75"/>
      <c r="G30" s="75"/>
      <c r="H30" s="75"/>
      <c r="I30" s="75"/>
      <c r="J30" s="74">
        <f t="shared" ref="J30:J43" si="1">I30+H30+G30+F30+E30+D30+C30</f>
        <v>0</v>
      </c>
    </row>
    <row r="31" spans="2:10" ht="18" hidden="1" customHeight="1">
      <c r="B31" s="74">
        <v>2</v>
      </c>
      <c r="C31" s="75"/>
      <c r="D31" s="75"/>
      <c r="E31" s="75"/>
      <c r="F31" s="75"/>
      <c r="G31" s="75"/>
      <c r="H31" s="75"/>
      <c r="I31" s="75"/>
      <c r="J31" s="74">
        <f>SUM(C31:I31)</f>
        <v>0</v>
      </c>
    </row>
    <row r="32" spans="2:10" ht="18" hidden="1" customHeight="1">
      <c r="B32" s="74">
        <v>3</v>
      </c>
      <c r="C32" s="75"/>
      <c r="D32" s="75"/>
      <c r="E32" s="75"/>
      <c r="F32" s="75"/>
      <c r="G32" s="75"/>
      <c r="H32" s="75"/>
      <c r="I32" s="75"/>
      <c r="J32" s="74">
        <f t="shared" si="1"/>
        <v>0</v>
      </c>
    </row>
    <row r="33" spans="2:10" ht="18" hidden="1" customHeight="1">
      <c r="B33" s="74">
        <v>4</v>
      </c>
      <c r="C33" s="75"/>
      <c r="D33" s="75"/>
      <c r="E33" s="75"/>
      <c r="F33" s="75"/>
      <c r="G33" s="75"/>
      <c r="H33" s="75"/>
      <c r="I33" s="75"/>
      <c r="J33" s="74">
        <f t="shared" si="1"/>
        <v>0</v>
      </c>
    </row>
    <row r="34" spans="2:10" ht="18" hidden="1" customHeight="1">
      <c r="B34" s="74">
        <v>5</v>
      </c>
      <c r="C34" s="75"/>
      <c r="D34" s="75"/>
      <c r="E34" s="75"/>
      <c r="F34" s="75"/>
      <c r="G34" s="75"/>
      <c r="H34" s="75"/>
      <c r="I34" s="75"/>
      <c r="J34" s="74">
        <f t="shared" si="1"/>
        <v>0</v>
      </c>
    </row>
    <row r="35" spans="2:10" ht="18" hidden="1" customHeight="1">
      <c r="B35" s="74">
        <v>6</v>
      </c>
      <c r="C35" s="75"/>
      <c r="D35" s="75"/>
      <c r="E35" s="75"/>
      <c r="F35" s="75"/>
      <c r="G35" s="75"/>
      <c r="H35" s="75"/>
      <c r="I35" s="75"/>
      <c r="J35" s="74">
        <f t="shared" si="1"/>
        <v>0</v>
      </c>
    </row>
    <row r="36" spans="2:10" ht="18" hidden="1" customHeight="1">
      <c r="B36" s="74">
        <v>7</v>
      </c>
      <c r="C36" s="75"/>
      <c r="D36" s="75"/>
      <c r="E36" s="75"/>
      <c r="F36" s="75"/>
      <c r="G36" s="75"/>
      <c r="H36" s="75"/>
      <c r="I36" s="75"/>
      <c r="J36" s="74">
        <f t="shared" si="1"/>
        <v>0</v>
      </c>
    </row>
    <row r="37" spans="2:10" ht="18" hidden="1" customHeight="1">
      <c r="B37" s="74">
        <v>8</v>
      </c>
      <c r="C37" s="75"/>
      <c r="D37" s="75"/>
      <c r="E37" s="75"/>
      <c r="F37" s="75"/>
      <c r="G37" s="75"/>
      <c r="H37" s="75"/>
      <c r="I37" s="75"/>
      <c r="J37" s="74">
        <f t="shared" si="1"/>
        <v>0</v>
      </c>
    </row>
    <row r="38" spans="2:10" ht="18" hidden="1" customHeight="1">
      <c r="B38" s="74">
        <v>9</v>
      </c>
      <c r="C38" s="75"/>
      <c r="D38" s="75"/>
      <c r="E38" s="75"/>
      <c r="F38" s="75"/>
      <c r="G38" s="75"/>
      <c r="H38" s="75"/>
      <c r="I38" s="75"/>
      <c r="J38" s="74">
        <f t="shared" si="1"/>
        <v>0</v>
      </c>
    </row>
    <row r="39" spans="2:10" ht="18" hidden="1" customHeight="1">
      <c r="B39" s="74">
        <v>10</v>
      </c>
      <c r="C39" s="75"/>
      <c r="D39" s="75"/>
      <c r="E39" s="75"/>
      <c r="F39" s="75"/>
      <c r="G39" s="75"/>
      <c r="H39" s="75"/>
      <c r="I39" s="75"/>
      <c r="J39" s="74">
        <f t="shared" si="1"/>
        <v>0</v>
      </c>
    </row>
    <row r="40" spans="2:10" ht="18" hidden="1" customHeight="1">
      <c r="B40" s="74">
        <v>11</v>
      </c>
      <c r="C40" s="75"/>
      <c r="D40" s="75"/>
      <c r="E40" s="75"/>
      <c r="F40" s="75"/>
      <c r="G40" s="75"/>
      <c r="H40" s="75"/>
      <c r="I40" s="75"/>
      <c r="J40" s="74">
        <f t="shared" si="1"/>
        <v>0</v>
      </c>
    </row>
    <row r="41" spans="2:10" ht="18" customHeight="1">
      <c r="B41" s="74">
        <v>12</v>
      </c>
      <c r="C41" s="75"/>
      <c r="D41" s="75"/>
      <c r="E41" s="75"/>
      <c r="F41" s="75"/>
      <c r="G41" s="75"/>
      <c r="H41" s="75"/>
      <c r="I41" s="75"/>
      <c r="J41" s="74">
        <f t="shared" si="1"/>
        <v>0</v>
      </c>
    </row>
    <row r="42" spans="2:10" ht="18" hidden="1" customHeight="1">
      <c r="B42" s="74" t="s">
        <v>94</v>
      </c>
      <c r="C42" s="75"/>
      <c r="D42" s="75"/>
      <c r="E42" s="75"/>
      <c r="F42" s="75"/>
      <c r="G42" s="75"/>
      <c r="H42" s="75"/>
      <c r="I42" s="75"/>
      <c r="J42" s="74">
        <f t="shared" si="1"/>
        <v>0</v>
      </c>
    </row>
    <row r="43" spans="2:10" ht="18" hidden="1" customHeight="1">
      <c r="B43" s="74" t="s">
        <v>7</v>
      </c>
      <c r="C43" s="75">
        <f>C42+C41+C40+C39+C38+C37+C36+C35+C34+C33+C32+C31+C30+C29</f>
        <v>0</v>
      </c>
      <c r="D43" s="75">
        <f t="shared" ref="D43:I43" si="2">D42+D41+D40+D39+D38+D37+D36+D35+D34+D33+D32+D31+D30+D29</f>
        <v>0</v>
      </c>
      <c r="E43" s="75">
        <f t="shared" si="2"/>
        <v>0</v>
      </c>
      <c r="F43" s="75">
        <f t="shared" si="2"/>
        <v>0</v>
      </c>
      <c r="G43" s="75">
        <f t="shared" si="2"/>
        <v>0</v>
      </c>
      <c r="H43" s="75">
        <f t="shared" si="2"/>
        <v>0</v>
      </c>
      <c r="I43" s="75">
        <f t="shared" si="2"/>
        <v>0</v>
      </c>
      <c r="J43" s="74">
        <f t="shared" si="1"/>
        <v>0</v>
      </c>
    </row>
    <row r="45" spans="2:10">
      <c r="B45" s="2" t="s">
        <v>219</v>
      </c>
    </row>
    <row r="46" spans="2:10" ht="57" customHeight="1">
      <c r="B46" s="141" t="s">
        <v>89</v>
      </c>
      <c r="C46" s="76" t="s">
        <v>8</v>
      </c>
      <c r="D46" s="76" t="s">
        <v>9</v>
      </c>
      <c r="E46" s="75" t="s">
        <v>167</v>
      </c>
    </row>
    <row r="47" spans="2:10" ht="16" hidden="1" customHeight="1">
      <c r="B47" s="74" t="s">
        <v>88</v>
      </c>
      <c r="C47" s="74"/>
      <c r="D47" s="74"/>
      <c r="E47" s="74"/>
    </row>
    <row r="48" spans="2:10" ht="16" hidden="1" customHeight="1">
      <c r="B48" s="74">
        <v>1</v>
      </c>
      <c r="C48" s="74"/>
      <c r="D48" s="74"/>
      <c r="E48" s="74">
        <f>D48+C48</f>
        <v>0</v>
      </c>
    </row>
    <row r="49" spans="2:10" ht="16" hidden="1" customHeight="1">
      <c r="B49" s="74">
        <v>2</v>
      </c>
      <c r="C49" s="74"/>
      <c r="D49" s="74"/>
      <c r="E49" s="74">
        <f>SUM(C49:D49)</f>
        <v>0</v>
      </c>
    </row>
    <row r="50" spans="2:10" ht="16" hidden="1" customHeight="1">
      <c r="B50" s="74">
        <v>3</v>
      </c>
      <c r="C50" s="74"/>
      <c r="D50" s="74"/>
      <c r="E50" s="74">
        <f t="shared" ref="E50:E61" si="3">D50+C50</f>
        <v>0</v>
      </c>
    </row>
    <row r="51" spans="2:10" ht="16" hidden="1" customHeight="1">
      <c r="B51" s="74">
        <v>4</v>
      </c>
      <c r="C51" s="74"/>
      <c r="D51" s="74"/>
      <c r="E51" s="74">
        <f t="shared" si="3"/>
        <v>0</v>
      </c>
    </row>
    <row r="52" spans="2:10" ht="16" hidden="1" customHeight="1">
      <c r="B52" s="74">
        <v>5</v>
      </c>
      <c r="C52" s="74"/>
      <c r="D52" s="74"/>
      <c r="E52" s="74">
        <f t="shared" si="3"/>
        <v>0</v>
      </c>
    </row>
    <row r="53" spans="2:10" ht="16" hidden="1" customHeight="1">
      <c r="B53" s="74">
        <v>6</v>
      </c>
      <c r="C53" s="74"/>
      <c r="D53" s="74"/>
      <c r="E53" s="74">
        <f t="shared" si="3"/>
        <v>0</v>
      </c>
    </row>
    <row r="54" spans="2:10" ht="16" hidden="1" customHeight="1">
      <c r="B54" s="74">
        <v>7</v>
      </c>
      <c r="C54" s="74"/>
      <c r="D54" s="74"/>
      <c r="E54" s="74">
        <f t="shared" si="3"/>
        <v>0</v>
      </c>
    </row>
    <row r="55" spans="2:10" ht="16" hidden="1" customHeight="1">
      <c r="B55" s="74">
        <v>8</v>
      </c>
      <c r="C55" s="74"/>
      <c r="D55" s="74"/>
      <c r="E55" s="74">
        <f t="shared" si="3"/>
        <v>0</v>
      </c>
    </row>
    <row r="56" spans="2:10" ht="16" hidden="1" customHeight="1">
      <c r="B56" s="74">
        <v>9</v>
      </c>
      <c r="C56" s="74"/>
      <c r="D56" s="74"/>
      <c r="E56" s="74">
        <f t="shared" si="3"/>
        <v>0</v>
      </c>
    </row>
    <row r="57" spans="2:10" ht="16" hidden="1" customHeight="1">
      <c r="B57" s="74">
        <v>10</v>
      </c>
      <c r="C57" s="74"/>
      <c r="D57" s="74"/>
      <c r="E57" s="74">
        <f t="shared" si="3"/>
        <v>0</v>
      </c>
    </row>
    <row r="58" spans="2:10" ht="16" hidden="1" customHeight="1">
      <c r="B58" s="74">
        <v>11</v>
      </c>
      <c r="C58" s="74"/>
      <c r="D58" s="74"/>
      <c r="E58" s="74">
        <f t="shared" si="3"/>
        <v>0</v>
      </c>
    </row>
    <row r="59" spans="2:10">
      <c r="B59" s="74">
        <v>12</v>
      </c>
      <c r="C59" s="74"/>
      <c r="D59" s="74"/>
      <c r="E59" s="74">
        <f t="shared" si="3"/>
        <v>0</v>
      </c>
    </row>
    <row r="60" spans="2:10" ht="16" hidden="1" customHeight="1">
      <c r="B60" s="74" t="s">
        <v>94</v>
      </c>
      <c r="C60" s="74"/>
      <c r="D60" s="74"/>
      <c r="E60" s="74">
        <f t="shared" si="3"/>
        <v>0</v>
      </c>
    </row>
    <row r="61" spans="2:10" ht="16" hidden="1" customHeight="1">
      <c r="B61" s="74" t="s">
        <v>7</v>
      </c>
      <c r="C61" s="75">
        <f>C60+C59+C58+C57+C56+C55+C54+C53+C52+C51+C50+C49+C48+C47</f>
        <v>0</v>
      </c>
      <c r="D61" s="75">
        <f>D60+D59+D58+D57+D56+D55+D54+D53+D52+D51+D50+D49+D48+D47</f>
        <v>0</v>
      </c>
      <c r="E61" s="74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41" t="s">
        <v>89</v>
      </c>
      <c r="C64" s="99" t="s">
        <v>298</v>
      </c>
      <c r="D64" s="99" t="s">
        <v>299</v>
      </c>
      <c r="E64" s="99" t="s">
        <v>300</v>
      </c>
      <c r="F64" s="99" t="s">
        <v>301</v>
      </c>
      <c r="G64" s="99" t="s">
        <v>302</v>
      </c>
      <c r="H64" s="99" t="s">
        <v>303</v>
      </c>
      <c r="I64" s="99" t="s">
        <v>343</v>
      </c>
      <c r="J64" s="75" t="s">
        <v>167</v>
      </c>
    </row>
    <row r="65" spans="2:10" ht="16" hidden="1" customHeight="1">
      <c r="B65" s="74" t="s">
        <v>88</v>
      </c>
      <c r="C65" s="16"/>
      <c r="D65" s="16"/>
      <c r="E65" s="16"/>
      <c r="F65" s="16"/>
      <c r="G65" s="16"/>
      <c r="H65" s="16"/>
      <c r="I65" s="16"/>
      <c r="J65" s="74">
        <f>I65+H65+G65+F65+E65+D65+C65</f>
        <v>0</v>
      </c>
    </row>
    <row r="66" spans="2:10" ht="16" hidden="1" customHeight="1">
      <c r="B66" s="74">
        <v>1</v>
      </c>
      <c r="C66" s="16"/>
      <c r="D66" s="16"/>
      <c r="E66" s="16"/>
      <c r="F66" s="16"/>
      <c r="G66" s="16"/>
      <c r="H66" s="16"/>
      <c r="I66" s="16"/>
      <c r="J66" s="74">
        <f t="shared" ref="J66:J79" si="4">I66+H66+G66+F66+E66+D66+C66</f>
        <v>0</v>
      </c>
    </row>
    <row r="67" spans="2:10" ht="16" hidden="1" customHeight="1">
      <c r="B67" s="74">
        <v>2</v>
      </c>
      <c r="C67" s="16"/>
      <c r="D67" s="16"/>
      <c r="E67" s="16"/>
      <c r="F67" s="16"/>
      <c r="G67" s="16"/>
      <c r="H67" s="16"/>
      <c r="I67" s="16"/>
      <c r="J67" s="74">
        <f>SUM(C67:I67)</f>
        <v>0</v>
      </c>
    </row>
    <row r="68" spans="2:10" ht="16" hidden="1" customHeight="1">
      <c r="B68" s="74">
        <v>3</v>
      </c>
      <c r="C68" s="16"/>
      <c r="D68" s="16"/>
      <c r="E68" s="16"/>
      <c r="F68" s="16"/>
      <c r="G68" s="16"/>
      <c r="H68" s="16"/>
      <c r="I68" s="16"/>
      <c r="J68" s="74">
        <f t="shared" si="4"/>
        <v>0</v>
      </c>
    </row>
    <row r="69" spans="2:10" ht="16" hidden="1" customHeight="1">
      <c r="B69" s="74">
        <v>4</v>
      </c>
      <c r="C69" s="16"/>
      <c r="D69" s="16"/>
      <c r="E69" s="16"/>
      <c r="F69" s="16"/>
      <c r="G69" s="16"/>
      <c r="H69" s="16"/>
      <c r="I69" s="16"/>
      <c r="J69" s="74">
        <f t="shared" si="4"/>
        <v>0</v>
      </c>
    </row>
    <row r="70" spans="2:10" ht="16" hidden="1" customHeight="1">
      <c r="B70" s="74">
        <v>5</v>
      </c>
      <c r="C70" s="16"/>
      <c r="D70" s="16"/>
      <c r="E70" s="16"/>
      <c r="F70" s="16"/>
      <c r="G70" s="16"/>
      <c r="H70" s="16"/>
      <c r="I70" s="16"/>
      <c r="J70" s="74">
        <f t="shared" si="4"/>
        <v>0</v>
      </c>
    </row>
    <row r="71" spans="2:10" ht="16" hidden="1" customHeight="1">
      <c r="B71" s="74">
        <v>6</v>
      </c>
      <c r="C71" s="16"/>
      <c r="D71" s="16"/>
      <c r="E71" s="16"/>
      <c r="F71" s="16"/>
      <c r="G71" s="16"/>
      <c r="H71" s="16"/>
      <c r="I71" s="16"/>
      <c r="J71" s="74">
        <f t="shared" si="4"/>
        <v>0</v>
      </c>
    </row>
    <row r="72" spans="2:10" ht="16" hidden="1" customHeight="1">
      <c r="B72" s="74">
        <v>7</v>
      </c>
      <c r="C72" s="16"/>
      <c r="D72" s="16"/>
      <c r="E72" s="16"/>
      <c r="F72" s="16"/>
      <c r="G72" s="16"/>
      <c r="H72" s="16"/>
      <c r="I72" s="16"/>
      <c r="J72" s="74">
        <f t="shared" si="4"/>
        <v>0</v>
      </c>
    </row>
    <row r="73" spans="2:10" ht="16" hidden="1" customHeight="1">
      <c r="B73" s="74">
        <v>8</v>
      </c>
      <c r="C73" s="16"/>
      <c r="D73" s="16"/>
      <c r="E73" s="16"/>
      <c r="F73" s="16"/>
      <c r="G73" s="16"/>
      <c r="H73" s="16"/>
      <c r="I73" s="16"/>
      <c r="J73" s="74">
        <f t="shared" si="4"/>
        <v>0</v>
      </c>
    </row>
    <row r="74" spans="2:10" ht="16" hidden="1" customHeight="1">
      <c r="B74" s="74">
        <v>9</v>
      </c>
      <c r="C74" s="16"/>
      <c r="D74" s="16"/>
      <c r="E74" s="16"/>
      <c r="F74" s="16"/>
      <c r="G74" s="16"/>
      <c r="H74" s="16"/>
      <c r="I74" s="16"/>
      <c r="J74" s="74">
        <f t="shared" si="4"/>
        <v>0</v>
      </c>
    </row>
    <row r="75" spans="2:10" ht="16" hidden="1" customHeight="1">
      <c r="B75" s="74">
        <v>10</v>
      </c>
      <c r="C75" s="16"/>
      <c r="D75" s="16"/>
      <c r="E75" s="16"/>
      <c r="F75" s="16"/>
      <c r="G75" s="16"/>
      <c r="H75" s="16"/>
      <c r="I75" s="16"/>
      <c r="J75" s="74">
        <f t="shared" si="4"/>
        <v>0</v>
      </c>
    </row>
    <row r="76" spans="2:10" ht="16" hidden="1" customHeight="1">
      <c r="B76" s="74">
        <v>11</v>
      </c>
      <c r="C76" s="16"/>
      <c r="D76" s="16"/>
      <c r="E76" s="16"/>
      <c r="F76" s="16"/>
      <c r="G76" s="16"/>
      <c r="H76" s="16"/>
      <c r="I76" s="16"/>
      <c r="J76" s="74">
        <f t="shared" si="4"/>
        <v>0</v>
      </c>
    </row>
    <row r="77" spans="2:10">
      <c r="B77" s="74">
        <v>12</v>
      </c>
      <c r="C77" s="16"/>
      <c r="D77" s="16"/>
      <c r="E77" s="16"/>
      <c r="F77" s="16"/>
      <c r="G77" s="16"/>
      <c r="H77" s="16"/>
      <c r="I77" s="16"/>
      <c r="J77" s="74">
        <f t="shared" si="4"/>
        <v>0</v>
      </c>
    </row>
    <row r="78" spans="2:10" ht="16" hidden="1" customHeight="1">
      <c r="B78" s="74" t="s">
        <v>94</v>
      </c>
      <c r="C78" s="16"/>
      <c r="D78" s="16"/>
      <c r="E78" s="16"/>
      <c r="F78" s="16"/>
      <c r="G78" s="16"/>
      <c r="H78" s="16"/>
      <c r="I78" s="16"/>
      <c r="J78" s="74">
        <f t="shared" si="4"/>
        <v>0</v>
      </c>
    </row>
    <row r="79" spans="2:10" ht="16" hidden="1" customHeight="1">
      <c r="B79" s="74" t="s">
        <v>7</v>
      </c>
      <c r="C79" s="75">
        <f>C78+C77+C76+C75+C74+C73+C72+C71+C70+C69+C68+C67+C66+C65</f>
        <v>0</v>
      </c>
      <c r="D79" s="75">
        <f t="shared" ref="D79:I79" si="5">D78+D77+D76+D75+D74+D73+D72+D71+D70+D69+D68+D67+D66+D65</f>
        <v>0</v>
      </c>
      <c r="E79" s="75">
        <f t="shared" si="5"/>
        <v>0</v>
      </c>
      <c r="F79" s="75">
        <f t="shared" si="5"/>
        <v>0</v>
      </c>
      <c r="G79" s="75">
        <f t="shared" si="5"/>
        <v>0</v>
      </c>
      <c r="H79" s="75">
        <f t="shared" si="5"/>
        <v>0</v>
      </c>
      <c r="I79" s="75">
        <f t="shared" si="5"/>
        <v>0</v>
      </c>
      <c r="J79" s="74">
        <f t="shared" si="4"/>
        <v>0</v>
      </c>
    </row>
    <row r="81" spans="2:19" s="2" customFormat="1">
      <c r="B81" s="2" t="s">
        <v>221</v>
      </c>
    </row>
    <row r="82" spans="2:19" ht="85">
      <c r="B82" s="167" t="s">
        <v>89</v>
      </c>
      <c r="C82" s="75" t="s">
        <v>10</v>
      </c>
      <c r="D82" s="75" t="s">
        <v>11</v>
      </c>
      <c r="E82" s="75" t="s">
        <v>12</v>
      </c>
      <c r="F82" s="75" t="s">
        <v>13</v>
      </c>
      <c r="G82" s="75" t="s">
        <v>16</v>
      </c>
      <c r="H82" s="75" t="s">
        <v>14</v>
      </c>
      <c r="I82" s="75" t="s">
        <v>15</v>
      </c>
      <c r="J82" s="24" t="s">
        <v>17</v>
      </c>
      <c r="K82" s="75" t="s">
        <v>18</v>
      </c>
      <c r="L82" s="75" t="s">
        <v>20</v>
      </c>
      <c r="M82" s="75" t="s">
        <v>19</v>
      </c>
      <c r="N82" s="75" t="s">
        <v>21</v>
      </c>
      <c r="O82" s="75" t="s">
        <v>22</v>
      </c>
      <c r="P82" s="75" t="s">
        <v>23</v>
      </c>
      <c r="Q82" s="75" t="s">
        <v>25</v>
      </c>
      <c r="R82" s="75" t="s">
        <v>24</v>
      </c>
      <c r="S82" s="165" t="s">
        <v>167</v>
      </c>
    </row>
    <row r="83" spans="2:19" ht="17">
      <c r="B83" s="168"/>
      <c r="C83" s="25" t="s">
        <v>95</v>
      </c>
      <c r="D83" s="25" t="s">
        <v>96</v>
      </c>
      <c r="E83" s="25" t="s">
        <v>97</v>
      </c>
      <c r="F83" s="25" t="s">
        <v>98</v>
      </c>
      <c r="G83" s="25" t="s">
        <v>99</v>
      </c>
      <c r="H83" s="25" t="s">
        <v>100</v>
      </c>
      <c r="I83" s="25" t="s">
        <v>101</v>
      </c>
      <c r="J83" s="25" t="s">
        <v>102</v>
      </c>
      <c r="K83" s="25" t="s">
        <v>103</v>
      </c>
      <c r="L83" s="25" t="s">
        <v>104</v>
      </c>
      <c r="M83" s="25" t="s">
        <v>105</v>
      </c>
      <c r="N83" s="25" t="s">
        <v>106</v>
      </c>
      <c r="O83" s="25" t="s">
        <v>107</v>
      </c>
      <c r="P83" s="25" t="s">
        <v>108</v>
      </c>
      <c r="Q83" s="25" t="s">
        <v>109</v>
      </c>
      <c r="R83" s="25" t="s">
        <v>110</v>
      </c>
      <c r="S83" s="166"/>
    </row>
    <row r="84" spans="2:19" ht="16" hidden="1" customHeight="1">
      <c r="B84" s="74" t="s">
        <v>88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>
        <f>SUM(C84:R84)</f>
        <v>0</v>
      </c>
    </row>
    <row r="85" spans="2:19" ht="16" hidden="1" customHeight="1">
      <c r="B85" s="74">
        <v>1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>
        <f>SUM(C85:R85)</f>
        <v>0</v>
      </c>
    </row>
    <row r="86" spans="2:19" ht="16" hidden="1" customHeight="1">
      <c r="B86" s="74">
        <v>2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>
        <f>SUM(C86:R86)</f>
        <v>0</v>
      </c>
    </row>
    <row r="87" spans="2:19" ht="16" hidden="1" customHeight="1">
      <c r="B87" s="74">
        <v>3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>
        <f t="shared" ref="S87:S98" si="6">SUM(C87:R87)</f>
        <v>0</v>
      </c>
    </row>
    <row r="88" spans="2:19" ht="16" hidden="1" customHeight="1">
      <c r="B88" s="74">
        <v>4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>
        <f t="shared" si="6"/>
        <v>0</v>
      </c>
    </row>
    <row r="89" spans="2:19" ht="16" hidden="1" customHeight="1">
      <c r="B89" s="74">
        <v>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>
        <f t="shared" si="6"/>
        <v>0</v>
      </c>
    </row>
    <row r="90" spans="2:19" ht="16" hidden="1" customHeight="1">
      <c r="B90" s="74">
        <v>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>
        <f t="shared" si="6"/>
        <v>0</v>
      </c>
    </row>
    <row r="91" spans="2:19" ht="16" hidden="1" customHeight="1">
      <c r="B91" s="74">
        <v>7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>
        <f t="shared" si="6"/>
        <v>0</v>
      </c>
    </row>
    <row r="92" spans="2:19" ht="16" hidden="1" customHeight="1">
      <c r="B92" s="74">
        <v>8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>
        <f t="shared" si="6"/>
        <v>0</v>
      </c>
    </row>
    <row r="93" spans="2:19" ht="16" hidden="1" customHeight="1">
      <c r="B93" s="74">
        <v>9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>
        <f t="shared" si="6"/>
        <v>0</v>
      </c>
    </row>
    <row r="94" spans="2:19" ht="16" hidden="1" customHeight="1">
      <c r="B94" s="74">
        <v>10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>
        <f t="shared" si="6"/>
        <v>0</v>
      </c>
    </row>
    <row r="95" spans="2:19" ht="16" hidden="1" customHeight="1">
      <c r="B95" s="74">
        <v>11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>
        <f t="shared" si="6"/>
        <v>0</v>
      </c>
    </row>
    <row r="96" spans="2:19">
      <c r="B96" s="74">
        <v>12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>
        <f t="shared" si="6"/>
        <v>0</v>
      </c>
    </row>
    <row r="97" spans="2:19">
      <c r="B97" s="74" t="s">
        <v>94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>
        <f t="shared" si="6"/>
        <v>0</v>
      </c>
    </row>
    <row r="98" spans="2:19">
      <c r="B98" s="74" t="s">
        <v>7</v>
      </c>
      <c r="C98" s="75">
        <f>C97+C96+C95+C94+C93+C92+C91+C90+C89+C88+C87+C86+C85+C84</f>
        <v>0</v>
      </c>
      <c r="D98" s="75">
        <f t="shared" ref="D98:R98" si="7">D97+D96+D95+D94+D93+D92+D91+D90+D89+D88+D87+D86+D85+D84</f>
        <v>0</v>
      </c>
      <c r="E98" s="75">
        <f t="shared" si="7"/>
        <v>0</v>
      </c>
      <c r="F98" s="75">
        <f t="shared" si="7"/>
        <v>0</v>
      </c>
      <c r="G98" s="75">
        <f t="shared" si="7"/>
        <v>0</v>
      </c>
      <c r="H98" s="75">
        <f t="shared" si="7"/>
        <v>0</v>
      </c>
      <c r="I98" s="75">
        <f t="shared" si="7"/>
        <v>0</v>
      </c>
      <c r="J98" s="75">
        <f t="shared" si="7"/>
        <v>0</v>
      </c>
      <c r="K98" s="75">
        <f t="shared" si="7"/>
        <v>0</v>
      </c>
      <c r="L98" s="75">
        <f t="shared" si="7"/>
        <v>0</v>
      </c>
      <c r="M98" s="75">
        <f t="shared" si="7"/>
        <v>0</v>
      </c>
      <c r="N98" s="75">
        <f t="shared" si="7"/>
        <v>0</v>
      </c>
      <c r="O98" s="75">
        <f t="shared" si="7"/>
        <v>0</v>
      </c>
      <c r="P98" s="75">
        <f t="shared" si="7"/>
        <v>0</v>
      </c>
      <c r="Q98" s="75">
        <f t="shared" si="7"/>
        <v>0</v>
      </c>
      <c r="R98" s="75">
        <f t="shared" si="7"/>
        <v>0</v>
      </c>
      <c r="S98" s="16">
        <f t="shared" si="6"/>
        <v>0</v>
      </c>
    </row>
    <row r="100" spans="2:19" s="2" customFormat="1">
      <c r="B100" s="9" t="s">
        <v>222</v>
      </c>
    </row>
    <row r="101" spans="2:19" ht="68" customHeight="1">
      <c r="B101" s="167" t="s">
        <v>89</v>
      </c>
      <c r="C101" s="75" t="s">
        <v>26</v>
      </c>
      <c r="D101" s="75" t="s">
        <v>27</v>
      </c>
      <c r="E101" s="75" t="s">
        <v>28</v>
      </c>
      <c r="F101" s="75" t="s">
        <v>29</v>
      </c>
      <c r="G101" s="75" t="s">
        <v>30</v>
      </c>
      <c r="H101" s="75" t="s">
        <v>31</v>
      </c>
      <c r="I101" s="75" t="s">
        <v>32</v>
      </c>
      <c r="J101" s="75" t="s">
        <v>33</v>
      </c>
      <c r="K101" s="75" t="s">
        <v>34</v>
      </c>
      <c r="L101" s="75" t="s">
        <v>35</v>
      </c>
      <c r="M101" s="75" t="s">
        <v>246</v>
      </c>
      <c r="N101" s="75" t="s">
        <v>247</v>
      </c>
      <c r="O101" s="75" t="s">
        <v>24</v>
      </c>
      <c r="P101" s="165" t="s">
        <v>167</v>
      </c>
    </row>
    <row r="102" spans="2:19" ht="19">
      <c r="B102" s="168"/>
      <c r="C102" s="28" t="s">
        <v>233</v>
      </c>
      <c r="D102" s="28" t="s">
        <v>234</v>
      </c>
      <c r="E102" s="28" t="s">
        <v>235</v>
      </c>
      <c r="F102" s="28" t="s">
        <v>236</v>
      </c>
      <c r="G102" s="28" t="s">
        <v>237</v>
      </c>
      <c r="H102" s="28" t="s">
        <v>238</v>
      </c>
      <c r="I102" s="28" t="s">
        <v>239</v>
      </c>
      <c r="J102" s="28" t="s">
        <v>240</v>
      </c>
      <c r="K102" s="28" t="s">
        <v>241</v>
      </c>
      <c r="L102" s="28" t="s">
        <v>242</v>
      </c>
      <c r="M102" s="28" t="s">
        <v>243</v>
      </c>
      <c r="N102" s="28" t="s">
        <v>244</v>
      </c>
      <c r="O102" s="28" t="s">
        <v>245</v>
      </c>
      <c r="P102" s="166"/>
    </row>
    <row r="103" spans="2:19" ht="16" hidden="1" customHeight="1">
      <c r="B103" s="74" t="s">
        <v>88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16">
        <f>SUM(E103:O103)</f>
        <v>0</v>
      </c>
    </row>
    <row r="104" spans="2:19" ht="16" hidden="1" customHeight="1">
      <c r="B104" s="74">
        <v>1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>
        <f t="shared" ref="N104:N117" si="8">SUM(C104:M104)</f>
        <v>0</v>
      </c>
    </row>
    <row r="105" spans="2:19" ht="16" hidden="1" customHeight="1">
      <c r="B105" s="74">
        <v>2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>
        <f>SUM(C105:O105)</f>
        <v>0</v>
      </c>
    </row>
    <row r="106" spans="2:19" ht="16" hidden="1" customHeight="1">
      <c r="B106" s="74">
        <v>3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>
        <f t="shared" si="8"/>
        <v>0</v>
      </c>
    </row>
    <row r="107" spans="2:19" ht="16" hidden="1" customHeight="1">
      <c r="B107" s="74">
        <v>4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>
        <f t="shared" si="8"/>
        <v>0</v>
      </c>
    </row>
    <row r="108" spans="2:19" ht="16" hidden="1" customHeight="1">
      <c r="B108" s="74">
        <v>5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>
        <f t="shared" si="8"/>
        <v>0</v>
      </c>
    </row>
    <row r="109" spans="2:19" ht="16" hidden="1" customHeight="1">
      <c r="B109" s="74">
        <v>6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>
        <f t="shared" si="8"/>
        <v>0</v>
      </c>
    </row>
    <row r="110" spans="2:19" ht="16" hidden="1" customHeight="1">
      <c r="B110" s="74">
        <v>7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>
        <f t="shared" si="8"/>
        <v>0</v>
      </c>
    </row>
    <row r="111" spans="2:19" ht="16" hidden="1" customHeight="1">
      <c r="B111" s="74">
        <v>8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>
        <f t="shared" si="8"/>
        <v>0</v>
      </c>
    </row>
    <row r="112" spans="2:19" ht="16" hidden="1" customHeight="1">
      <c r="B112" s="74">
        <v>9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>
        <f t="shared" si="8"/>
        <v>0</v>
      </c>
    </row>
    <row r="113" spans="2:16" ht="16" hidden="1" customHeight="1">
      <c r="B113" s="74">
        <v>10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>
        <f t="shared" si="8"/>
        <v>0</v>
      </c>
    </row>
    <row r="114" spans="2:16" ht="16" hidden="1" customHeight="1">
      <c r="B114" s="74">
        <v>11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>
        <f t="shared" si="8"/>
        <v>0</v>
      </c>
    </row>
    <row r="115" spans="2:16">
      <c r="B115" s="74">
        <v>12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>
        <f>SUM(C115:O115)</f>
        <v>0</v>
      </c>
    </row>
    <row r="116" spans="2:16" ht="16" hidden="1" customHeight="1">
      <c r="B116" s="74" t="s">
        <v>94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>
        <f t="shared" si="8"/>
        <v>0</v>
      </c>
    </row>
    <row r="117" spans="2:16" ht="16" hidden="1" customHeight="1">
      <c r="B117" s="74" t="s">
        <v>7</v>
      </c>
      <c r="C117" s="75">
        <f>C116+C115+C114+C113+C112+C111+C110+C109+C108+C107+C106+C105+C104+C103</f>
        <v>0</v>
      </c>
      <c r="D117" s="75">
        <f t="shared" ref="D117:M117" si="9">D116+D115+D114+D113+D112+D111+D110+D109+D108+D107+D106+D105+D104+D103</f>
        <v>0</v>
      </c>
      <c r="E117" s="75">
        <f t="shared" si="9"/>
        <v>0</v>
      </c>
      <c r="F117" s="75">
        <f t="shared" si="9"/>
        <v>0</v>
      </c>
      <c r="G117" s="75">
        <f t="shared" si="9"/>
        <v>0</v>
      </c>
      <c r="H117" s="75">
        <f t="shared" si="9"/>
        <v>0</v>
      </c>
      <c r="I117" s="75">
        <f t="shared" si="9"/>
        <v>0</v>
      </c>
      <c r="J117" s="75">
        <f t="shared" si="9"/>
        <v>0</v>
      </c>
      <c r="K117" s="75">
        <f t="shared" si="9"/>
        <v>0</v>
      </c>
      <c r="L117" s="75">
        <f t="shared" si="9"/>
        <v>0</v>
      </c>
      <c r="M117" s="75">
        <f t="shared" si="9"/>
        <v>0</v>
      </c>
      <c r="N117" s="16">
        <f t="shared" si="8"/>
        <v>0</v>
      </c>
    </row>
    <row r="120" spans="2:16" s="2" customFormat="1">
      <c r="B120" s="10" t="s">
        <v>223</v>
      </c>
    </row>
    <row r="121" spans="2:16" ht="77.5" customHeight="1">
      <c r="B121" s="141" t="s">
        <v>89</v>
      </c>
      <c r="C121" s="76" t="s">
        <v>8</v>
      </c>
      <c r="D121" s="76" t="s">
        <v>9</v>
      </c>
      <c r="E121" s="75" t="s">
        <v>167</v>
      </c>
    </row>
    <row r="122" spans="2:16" ht="16" hidden="1" customHeight="1">
      <c r="B122" s="74" t="s">
        <v>88</v>
      </c>
      <c r="C122" s="74"/>
      <c r="D122" s="74"/>
      <c r="E122" s="74">
        <f>D122+C122</f>
        <v>0</v>
      </c>
    </row>
    <row r="123" spans="2:16" ht="16" hidden="1" customHeight="1">
      <c r="B123" s="74">
        <v>1</v>
      </c>
      <c r="C123" s="74"/>
      <c r="D123" s="74"/>
      <c r="E123" s="74">
        <f t="shared" ref="E123:E136" si="10">D123+C123</f>
        <v>0</v>
      </c>
    </row>
    <row r="124" spans="2:16" ht="16" hidden="1" customHeight="1">
      <c r="B124" s="74">
        <v>2</v>
      </c>
      <c r="C124" s="74"/>
      <c r="D124" s="74"/>
      <c r="E124" s="74">
        <f>SUM(C124:D124)</f>
        <v>0</v>
      </c>
    </row>
    <row r="125" spans="2:16" ht="16" hidden="1" customHeight="1">
      <c r="B125" s="74">
        <v>3</v>
      </c>
      <c r="C125" s="74"/>
      <c r="D125" s="74"/>
      <c r="E125" s="74">
        <f t="shared" si="10"/>
        <v>0</v>
      </c>
    </row>
    <row r="126" spans="2:16" ht="16" hidden="1" customHeight="1">
      <c r="B126" s="74">
        <v>4</v>
      </c>
      <c r="C126" s="74"/>
      <c r="D126" s="74"/>
      <c r="E126" s="74">
        <f t="shared" si="10"/>
        <v>0</v>
      </c>
    </row>
    <row r="127" spans="2:16" ht="16" hidden="1" customHeight="1">
      <c r="B127" s="74">
        <v>5</v>
      </c>
      <c r="C127" s="74"/>
      <c r="D127" s="74"/>
      <c r="E127" s="74">
        <f t="shared" si="10"/>
        <v>0</v>
      </c>
    </row>
    <row r="128" spans="2:16" ht="16" hidden="1" customHeight="1">
      <c r="B128" s="74">
        <v>6</v>
      </c>
      <c r="C128" s="74"/>
      <c r="D128" s="74"/>
      <c r="E128" s="74">
        <f t="shared" si="10"/>
        <v>0</v>
      </c>
    </row>
    <row r="129" spans="2:14" ht="16" hidden="1" customHeight="1">
      <c r="B129" s="74">
        <v>7</v>
      </c>
      <c r="C129" s="74"/>
      <c r="D129" s="74"/>
      <c r="E129" s="74">
        <f t="shared" si="10"/>
        <v>0</v>
      </c>
    </row>
    <row r="130" spans="2:14" ht="16" hidden="1" customHeight="1">
      <c r="B130" s="74">
        <v>8</v>
      </c>
      <c r="C130" s="74"/>
      <c r="D130" s="74"/>
      <c r="E130" s="74">
        <f t="shared" si="10"/>
        <v>0</v>
      </c>
    </row>
    <row r="131" spans="2:14" ht="16" hidden="1" customHeight="1">
      <c r="B131" s="74">
        <v>9</v>
      </c>
      <c r="C131" s="74"/>
      <c r="D131" s="74"/>
      <c r="E131" s="74">
        <f t="shared" si="10"/>
        <v>0</v>
      </c>
    </row>
    <row r="132" spans="2:14" ht="16" hidden="1" customHeight="1">
      <c r="B132" s="74">
        <v>10</v>
      </c>
      <c r="C132" s="74"/>
      <c r="D132" s="74"/>
      <c r="E132" s="74">
        <f t="shared" si="10"/>
        <v>0</v>
      </c>
    </row>
    <row r="133" spans="2:14" ht="16" hidden="1" customHeight="1">
      <c r="B133" s="74">
        <v>11</v>
      </c>
      <c r="C133" s="74"/>
      <c r="D133" s="74"/>
      <c r="E133" s="74">
        <f t="shared" si="10"/>
        <v>0</v>
      </c>
    </row>
    <row r="134" spans="2:14">
      <c r="B134" s="74">
        <v>12</v>
      </c>
      <c r="C134" s="74"/>
      <c r="D134" s="74"/>
      <c r="E134" s="74">
        <f t="shared" si="10"/>
        <v>0</v>
      </c>
    </row>
    <row r="135" spans="2:14" ht="16" hidden="1" customHeight="1">
      <c r="B135" s="74" t="s">
        <v>94</v>
      </c>
      <c r="C135" s="74"/>
      <c r="D135" s="74"/>
      <c r="E135" s="74">
        <f t="shared" si="10"/>
        <v>0</v>
      </c>
    </row>
    <row r="136" spans="2:14" ht="16" hidden="1" customHeight="1">
      <c r="B136" s="74" t="s">
        <v>7</v>
      </c>
      <c r="C136" s="75">
        <f>C135+C134+C133+C132+C131+C130+C129+C128+C127+C126+C125+C124+C123+C122</f>
        <v>0</v>
      </c>
      <c r="D136" s="75">
        <f>D135+D134+D133+D132+D131+D130+D129+D128+D127+D126+D125+D124+D123+D122</f>
        <v>0</v>
      </c>
      <c r="E136" s="74">
        <f t="shared" si="10"/>
        <v>0</v>
      </c>
    </row>
    <row r="138" spans="2:14" s="2" customFormat="1">
      <c r="B138" s="9" t="s">
        <v>224</v>
      </c>
    </row>
    <row r="139" spans="2:14" s="6" customFormat="1" ht="108.5" customHeight="1">
      <c r="B139" s="167" t="s">
        <v>89</v>
      </c>
      <c r="C139" s="75" t="s">
        <v>36</v>
      </c>
      <c r="D139" s="75" t="s">
        <v>37</v>
      </c>
      <c r="E139" s="75" t="s">
        <v>38</v>
      </c>
      <c r="F139" s="75" t="s">
        <v>39</v>
      </c>
      <c r="G139" s="75" t="s">
        <v>40</v>
      </c>
      <c r="H139" s="75" t="s">
        <v>41</v>
      </c>
      <c r="I139" s="75" t="s">
        <v>42</v>
      </c>
      <c r="J139" s="75" t="s">
        <v>43</v>
      </c>
      <c r="K139" s="75" t="s">
        <v>44</v>
      </c>
      <c r="L139" s="75" t="s">
        <v>248</v>
      </c>
      <c r="M139" s="165" t="s">
        <v>167</v>
      </c>
      <c r="N139" s="7"/>
    </row>
    <row r="140" spans="2:14" s="6" customFormat="1" ht="19">
      <c r="B140" s="168"/>
      <c r="C140" s="28" t="s">
        <v>120</v>
      </c>
      <c r="D140" s="28" t="s">
        <v>121</v>
      </c>
      <c r="E140" s="28" t="s">
        <v>122</v>
      </c>
      <c r="F140" s="28" t="s">
        <v>123</v>
      </c>
      <c r="G140" s="28" t="s">
        <v>124</v>
      </c>
      <c r="H140" s="28" t="s">
        <v>125</v>
      </c>
      <c r="I140" s="28" t="s">
        <v>126</v>
      </c>
      <c r="J140" s="28" t="s">
        <v>127</v>
      </c>
      <c r="K140" s="28" t="s">
        <v>128</v>
      </c>
      <c r="L140" s="28" t="s">
        <v>129</v>
      </c>
      <c r="M140" s="166"/>
      <c r="N140" s="7"/>
    </row>
    <row r="141" spans="2:14" ht="16" hidden="1" customHeight="1">
      <c r="B141" s="74" t="s">
        <v>88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>
        <f>SUM(C141:L141)</f>
        <v>0</v>
      </c>
    </row>
    <row r="142" spans="2:14" ht="16" hidden="1" customHeight="1">
      <c r="B142" s="74">
        <v>1</v>
      </c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>
        <f t="shared" ref="M142:M155" si="11">SUM(C142:L142)</f>
        <v>0</v>
      </c>
    </row>
    <row r="143" spans="2:14" ht="16" hidden="1" customHeight="1">
      <c r="B143" s="74">
        <v>2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>
        <f>SUM(C143:L143)</f>
        <v>0</v>
      </c>
    </row>
    <row r="144" spans="2:14" ht="16" hidden="1" customHeight="1">
      <c r="B144" s="74">
        <v>3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>
        <f t="shared" si="11"/>
        <v>0</v>
      </c>
    </row>
    <row r="145" spans="2:15" ht="16" hidden="1" customHeight="1">
      <c r="B145" s="74">
        <v>4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>
        <f t="shared" si="11"/>
        <v>0</v>
      </c>
    </row>
    <row r="146" spans="2:15" ht="16" hidden="1" customHeight="1">
      <c r="B146" s="74">
        <v>5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>
        <f t="shared" si="11"/>
        <v>0</v>
      </c>
    </row>
    <row r="147" spans="2:15" ht="16" hidden="1" customHeight="1">
      <c r="B147" s="74">
        <v>6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>
        <f t="shared" si="11"/>
        <v>0</v>
      </c>
    </row>
    <row r="148" spans="2:15" ht="16" hidden="1" customHeight="1">
      <c r="B148" s="74">
        <v>7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>
        <f t="shared" si="11"/>
        <v>0</v>
      </c>
    </row>
    <row r="149" spans="2:15" ht="16" hidden="1" customHeight="1">
      <c r="B149" s="74">
        <v>8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>
        <f t="shared" si="11"/>
        <v>0</v>
      </c>
    </row>
    <row r="150" spans="2:15" ht="16" hidden="1" customHeight="1">
      <c r="B150" s="74">
        <v>9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>
        <f t="shared" si="11"/>
        <v>0</v>
      </c>
    </row>
    <row r="151" spans="2:15" ht="16" hidden="1" customHeight="1">
      <c r="B151" s="74">
        <v>10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>
        <f t="shared" si="11"/>
        <v>0</v>
      </c>
    </row>
    <row r="152" spans="2:15" ht="16" hidden="1" customHeight="1">
      <c r="B152" s="74">
        <v>11</v>
      </c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>
        <f t="shared" si="11"/>
        <v>0</v>
      </c>
    </row>
    <row r="153" spans="2:15">
      <c r="B153" s="74">
        <v>12</v>
      </c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>
        <f>SUM(C153:L153)</f>
        <v>0</v>
      </c>
    </row>
    <row r="154" spans="2:15" ht="16" hidden="1" customHeight="1">
      <c r="B154" s="74" t="s">
        <v>94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>
        <f t="shared" si="11"/>
        <v>0</v>
      </c>
    </row>
    <row r="155" spans="2:15" s="2" customFormat="1" ht="16" hidden="1" customHeight="1">
      <c r="B155" s="74" t="s">
        <v>7</v>
      </c>
      <c r="C155" s="75">
        <f>C154+C153+C152+C151+C150+C149+C148+C147+C146+C145+C144+C143+C142+C141</f>
        <v>0</v>
      </c>
      <c r="D155" s="75">
        <f t="shared" ref="D155:L155" si="12">D154+D153+D152+D151+D150+D149+D148+D147+D146+D145+D144+D143+D142+D141</f>
        <v>0</v>
      </c>
      <c r="E155" s="75">
        <f t="shared" si="12"/>
        <v>0</v>
      </c>
      <c r="F155" s="75">
        <f t="shared" si="12"/>
        <v>0</v>
      </c>
      <c r="G155" s="75">
        <f t="shared" si="12"/>
        <v>0</v>
      </c>
      <c r="H155" s="75">
        <f t="shared" si="12"/>
        <v>0</v>
      </c>
      <c r="I155" s="75">
        <f t="shared" si="12"/>
        <v>0</v>
      </c>
      <c r="J155" s="75">
        <f t="shared" si="12"/>
        <v>0</v>
      </c>
      <c r="K155" s="75">
        <f t="shared" si="12"/>
        <v>0</v>
      </c>
      <c r="L155" s="75">
        <f t="shared" si="12"/>
        <v>0</v>
      </c>
      <c r="M155" s="16">
        <f t="shared" si="11"/>
        <v>0</v>
      </c>
    </row>
    <row r="156" spans="2:15" s="2" customFormat="1">
      <c r="B156" s="17"/>
      <c r="C156" s="12"/>
      <c r="D156" s="12"/>
      <c r="E156" s="20"/>
    </row>
    <row r="157" spans="2:15" s="2" customFormat="1">
      <c r="B157" s="9" t="s">
        <v>225</v>
      </c>
      <c r="C157" s="12"/>
      <c r="D157" s="12"/>
      <c r="E157" s="20"/>
    </row>
    <row r="158" spans="2:15" ht="57" customHeight="1">
      <c r="B158" s="167" t="s">
        <v>89</v>
      </c>
      <c r="C158" s="75" t="s">
        <v>45</v>
      </c>
      <c r="D158" s="75" t="s">
        <v>46</v>
      </c>
      <c r="E158" s="75" t="s">
        <v>47</v>
      </c>
      <c r="F158" s="75" t="s">
        <v>50</v>
      </c>
      <c r="G158" s="23" t="s">
        <v>26</v>
      </c>
      <c r="H158" s="23" t="s">
        <v>51</v>
      </c>
      <c r="I158" s="23" t="s">
        <v>52</v>
      </c>
      <c r="J158" s="23" t="s">
        <v>53</v>
      </c>
      <c r="K158" s="23" t="s">
        <v>54</v>
      </c>
      <c r="L158" s="23" t="s">
        <v>250</v>
      </c>
      <c r="M158" s="23" t="s">
        <v>251</v>
      </c>
      <c r="N158" s="23" t="s">
        <v>229</v>
      </c>
      <c r="O158" s="165" t="s">
        <v>167</v>
      </c>
    </row>
    <row r="159" spans="2:15" ht="16" customHeight="1">
      <c r="B159" s="168"/>
      <c r="C159" s="28" t="s">
        <v>130</v>
      </c>
      <c r="D159" s="28" t="s">
        <v>131</v>
      </c>
      <c r="E159" s="28" t="s">
        <v>132</v>
      </c>
      <c r="F159" s="28" t="s">
        <v>133</v>
      </c>
      <c r="G159" s="28" t="s">
        <v>134</v>
      </c>
      <c r="H159" s="28" t="s">
        <v>135</v>
      </c>
      <c r="I159" s="28" t="s">
        <v>136</v>
      </c>
      <c r="J159" s="28" t="s">
        <v>137</v>
      </c>
      <c r="K159" s="28" t="s">
        <v>138</v>
      </c>
      <c r="L159" s="28" t="s">
        <v>139</v>
      </c>
      <c r="M159" s="28" t="s">
        <v>227</v>
      </c>
      <c r="N159" s="28" t="s">
        <v>249</v>
      </c>
      <c r="O159" s="166"/>
    </row>
    <row r="160" spans="2:15" ht="16" hidden="1" customHeight="1">
      <c r="B160" s="74" t="s">
        <v>88</v>
      </c>
      <c r="C160" s="75"/>
      <c r="D160" s="75"/>
      <c r="E160" s="75"/>
      <c r="F160" s="74"/>
      <c r="G160" s="74"/>
      <c r="H160" s="74"/>
      <c r="I160" s="74"/>
      <c r="J160" s="74"/>
      <c r="K160" s="74"/>
      <c r="L160" s="74"/>
      <c r="M160" s="74"/>
      <c r="N160" s="74"/>
      <c r="O160" s="74">
        <f>SUM(E160:N160)</f>
        <v>0</v>
      </c>
    </row>
    <row r="161" spans="2:15" ht="16" hidden="1" customHeight="1">
      <c r="B161" s="74">
        <v>1</v>
      </c>
      <c r="C161" s="75"/>
      <c r="D161" s="75"/>
      <c r="E161" s="75"/>
      <c r="F161" s="74"/>
      <c r="G161" s="74"/>
      <c r="H161" s="74"/>
      <c r="I161" s="74"/>
      <c r="J161" s="74"/>
      <c r="K161" s="74"/>
      <c r="L161" s="74"/>
      <c r="M161" s="74"/>
      <c r="N161" s="74">
        <f t="shared" ref="N161:N174" si="13">SUM(D161:M161)</f>
        <v>0</v>
      </c>
    </row>
    <row r="162" spans="2:15" ht="16" hidden="1" customHeight="1">
      <c r="B162" s="74">
        <v>2</v>
      </c>
      <c r="C162" s="75"/>
      <c r="D162" s="75"/>
      <c r="E162" s="75"/>
      <c r="F162" s="74"/>
      <c r="G162" s="74"/>
      <c r="H162" s="74"/>
      <c r="I162" s="74"/>
      <c r="J162" s="74"/>
      <c r="K162" s="74"/>
      <c r="L162" s="74"/>
      <c r="M162" s="74"/>
      <c r="N162" s="74"/>
      <c r="O162" s="74">
        <f>SUM(C162:N162)</f>
        <v>0</v>
      </c>
    </row>
    <row r="163" spans="2:15" ht="16" hidden="1" customHeight="1">
      <c r="B163" s="74">
        <v>3</v>
      </c>
      <c r="C163" s="75"/>
      <c r="D163" s="75"/>
      <c r="E163" s="75"/>
      <c r="F163" s="74"/>
      <c r="G163" s="74"/>
      <c r="H163" s="74"/>
      <c r="I163" s="74"/>
      <c r="J163" s="74"/>
      <c r="K163" s="74"/>
      <c r="L163" s="74"/>
      <c r="M163" s="74"/>
      <c r="N163" s="74">
        <f t="shared" si="13"/>
        <v>0</v>
      </c>
    </row>
    <row r="164" spans="2:15" ht="16" hidden="1" customHeight="1">
      <c r="B164" s="74">
        <v>4</v>
      </c>
      <c r="C164" s="75"/>
      <c r="D164" s="75"/>
      <c r="E164" s="75"/>
      <c r="F164" s="74"/>
      <c r="G164" s="74"/>
      <c r="H164" s="74"/>
      <c r="I164" s="74"/>
      <c r="J164" s="74"/>
      <c r="K164" s="74"/>
      <c r="L164" s="74"/>
      <c r="M164" s="74"/>
      <c r="N164" s="74">
        <f t="shared" si="13"/>
        <v>0</v>
      </c>
    </row>
    <row r="165" spans="2:15" ht="16" hidden="1" customHeight="1">
      <c r="B165" s="74">
        <v>5</v>
      </c>
      <c r="C165" s="75"/>
      <c r="D165" s="75"/>
      <c r="E165" s="75"/>
      <c r="F165" s="74"/>
      <c r="G165" s="74"/>
      <c r="H165" s="74"/>
      <c r="I165" s="74"/>
      <c r="J165" s="74"/>
      <c r="K165" s="74"/>
      <c r="L165" s="74"/>
      <c r="M165" s="74"/>
      <c r="N165" s="74">
        <f t="shared" si="13"/>
        <v>0</v>
      </c>
    </row>
    <row r="166" spans="2:15" ht="16" hidden="1" customHeight="1">
      <c r="B166" s="74">
        <v>6</v>
      </c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>
        <f t="shared" si="13"/>
        <v>0</v>
      </c>
    </row>
    <row r="167" spans="2:15" ht="16" hidden="1" customHeight="1">
      <c r="B167" s="74">
        <v>7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>
        <f t="shared" si="13"/>
        <v>0</v>
      </c>
    </row>
    <row r="168" spans="2:15" ht="16" hidden="1" customHeight="1">
      <c r="B168" s="74">
        <v>8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>
        <f t="shared" si="13"/>
        <v>0</v>
      </c>
    </row>
    <row r="169" spans="2:15" ht="16" hidden="1" customHeight="1">
      <c r="B169" s="74">
        <v>9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>
        <f t="shared" si="13"/>
        <v>0</v>
      </c>
    </row>
    <row r="170" spans="2:15" ht="16" hidden="1" customHeight="1">
      <c r="B170" s="74">
        <v>10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>
        <f t="shared" si="13"/>
        <v>0</v>
      </c>
    </row>
    <row r="171" spans="2:15" ht="16" hidden="1" customHeight="1">
      <c r="B171" s="74">
        <v>11</v>
      </c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>
        <f t="shared" si="13"/>
        <v>0</v>
      </c>
    </row>
    <row r="172" spans="2:15">
      <c r="B172" s="74">
        <v>12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>
        <f>SUM(C172:N172)</f>
        <v>0</v>
      </c>
    </row>
    <row r="173" spans="2:15" ht="16" hidden="1" customHeight="1">
      <c r="B173" s="74" t="s">
        <v>94</v>
      </c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>
        <f t="shared" si="13"/>
        <v>0</v>
      </c>
    </row>
    <row r="174" spans="2:15" ht="16" hidden="1" customHeight="1">
      <c r="B174" s="74" t="s">
        <v>7</v>
      </c>
      <c r="C174" s="75">
        <f>SUM(C160:C173)</f>
        <v>0</v>
      </c>
      <c r="D174" s="75">
        <f t="shared" ref="D174:M174" si="14">SUM(D160:D173)</f>
        <v>0</v>
      </c>
      <c r="E174" s="75">
        <f t="shared" si="14"/>
        <v>0</v>
      </c>
      <c r="F174" s="75">
        <f t="shared" si="14"/>
        <v>0</v>
      </c>
      <c r="G174" s="75">
        <f t="shared" si="14"/>
        <v>0</v>
      </c>
      <c r="H174" s="75">
        <f t="shared" si="14"/>
        <v>0</v>
      </c>
      <c r="I174" s="75">
        <f t="shared" si="14"/>
        <v>0</v>
      </c>
      <c r="J174" s="75">
        <f t="shared" si="14"/>
        <v>0</v>
      </c>
      <c r="K174" s="75">
        <f t="shared" si="14"/>
        <v>0</v>
      </c>
      <c r="L174" s="75">
        <f t="shared" si="14"/>
        <v>0</v>
      </c>
      <c r="M174" s="75">
        <f t="shared" si="14"/>
        <v>0</v>
      </c>
      <c r="N174" s="74">
        <f t="shared" si="13"/>
        <v>0</v>
      </c>
    </row>
    <row r="176" spans="2:15" s="2" customFormat="1" ht="14.5" customHeight="1">
      <c r="B176" s="47" t="s">
        <v>226</v>
      </c>
      <c r="C176" s="11"/>
      <c r="D176" s="11"/>
      <c r="E176" s="11"/>
      <c r="F176" s="11"/>
      <c r="G176" s="11"/>
      <c r="H176" s="11"/>
    </row>
    <row r="177" spans="2:36" ht="240.5" customHeight="1">
      <c r="B177" s="167" t="s">
        <v>89</v>
      </c>
      <c r="C177" s="75" t="s">
        <v>57</v>
      </c>
      <c r="D177" s="75" t="s">
        <v>252</v>
      </c>
      <c r="E177" s="75" t="s">
        <v>58</v>
      </c>
      <c r="F177" s="75" t="s">
        <v>59</v>
      </c>
      <c r="G177" s="75" t="s">
        <v>61</v>
      </c>
      <c r="H177" s="75" t="s">
        <v>62</v>
      </c>
      <c r="I177" s="75" t="s">
        <v>66</v>
      </c>
      <c r="J177" s="75" t="s">
        <v>67</v>
      </c>
      <c r="K177" s="75" t="s">
        <v>68</v>
      </c>
      <c r="L177" s="75" t="s">
        <v>69</v>
      </c>
      <c r="M177" s="75" t="s">
        <v>70</v>
      </c>
      <c r="N177" s="75" t="s">
        <v>71</v>
      </c>
      <c r="O177" s="75" t="s">
        <v>72</v>
      </c>
      <c r="P177" s="75" t="s">
        <v>73</v>
      </c>
      <c r="Q177" s="75" t="s">
        <v>74</v>
      </c>
      <c r="R177" s="75" t="s">
        <v>253</v>
      </c>
      <c r="S177" s="75" t="s">
        <v>254</v>
      </c>
      <c r="T177" s="75" t="s">
        <v>255</v>
      </c>
      <c r="U177" s="75" t="s">
        <v>75</v>
      </c>
      <c r="V177" s="75" t="s">
        <v>76</v>
      </c>
      <c r="W177" s="75" t="s">
        <v>77</v>
      </c>
      <c r="X177" s="75" t="s">
        <v>256</v>
      </c>
      <c r="Y177" s="75" t="s">
        <v>78</v>
      </c>
      <c r="Z177" s="75" t="s">
        <v>80</v>
      </c>
      <c r="AA177" s="75" t="s">
        <v>83</v>
      </c>
      <c r="AB177" s="75" t="s">
        <v>84</v>
      </c>
      <c r="AC177" s="75" t="s">
        <v>79</v>
      </c>
      <c r="AD177" s="75" t="s">
        <v>81</v>
      </c>
      <c r="AE177" s="75" t="s">
        <v>257</v>
      </c>
      <c r="AF177" s="75" t="s">
        <v>82</v>
      </c>
      <c r="AG177" s="75" t="s">
        <v>85</v>
      </c>
      <c r="AH177" s="75" t="s">
        <v>258</v>
      </c>
      <c r="AI177" s="75" t="s">
        <v>259</v>
      </c>
      <c r="AJ177" s="165" t="s">
        <v>167</v>
      </c>
    </row>
    <row r="178" spans="2:36" ht="16.5" customHeight="1">
      <c r="B178" s="168"/>
      <c r="C178" s="28" t="s">
        <v>260</v>
      </c>
      <c r="D178" s="28" t="s">
        <v>261</v>
      </c>
      <c r="E178" s="28" t="s">
        <v>262</v>
      </c>
      <c r="F178" s="28" t="s">
        <v>263</v>
      </c>
      <c r="G178" s="28" t="s">
        <v>264</v>
      </c>
      <c r="H178" s="28" t="s">
        <v>265</v>
      </c>
      <c r="I178" s="28" t="s">
        <v>266</v>
      </c>
      <c r="J178" s="28" t="s">
        <v>267</v>
      </c>
      <c r="K178" s="28" t="s">
        <v>268</v>
      </c>
      <c r="L178" s="28" t="s">
        <v>269</v>
      </c>
      <c r="M178" s="28" t="s">
        <v>270</v>
      </c>
      <c r="N178" s="28" t="s">
        <v>271</v>
      </c>
      <c r="O178" s="28" t="s">
        <v>272</v>
      </c>
      <c r="P178" s="28" t="s">
        <v>273</v>
      </c>
      <c r="Q178" s="28" t="s">
        <v>274</v>
      </c>
      <c r="R178" s="28" t="s">
        <v>275</v>
      </c>
      <c r="S178" s="28" t="s">
        <v>276</v>
      </c>
      <c r="T178" s="28" t="s">
        <v>277</v>
      </c>
      <c r="U178" s="28" t="s">
        <v>278</v>
      </c>
      <c r="V178" s="28" t="s">
        <v>279</v>
      </c>
      <c r="W178" s="28" t="s">
        <v>280</v>
      </c>
      <c r="X178" s="28" t="s">
        <v>281</v>
      </c>
      <c r="Y178" s="28" t="s">
        <v>282</v>
      </c>
      <c r="Z178" s="28" t="s">
        <v>283</v>
      </c>
      <c r="AA178" s="28" t="s">
        <v>284</v>
      </c>
      <c r="AB178" s="28" t="s">
        <v>285</v>
      </c>
      <c r="AC178" s="28" t="s">
        <v>286</v>
      </c>
      <c r="AD178" s="28" t="s">
        <v>287</v>
      </c>
      <c r="AE178" s="28" t="s">
        <v>288</v>
      </c>
      <c r="AF178" s="28" t="s">
        <v>289</v>
      </c>
      <c r="AG178" s="28" t="s">
        <v>290</v>
      </c>
      <c r="AH178" s="28" t="s">
        <v>291</v>
      </c>
      <c r="AI178" s="28" t="s">
        <v>292</v>
      </c>
      <c r="AJ178" s="166"/>
    </row>
    <row r="179" spans="2:36" ht="16" hidden="1" customHeight="1">
      <c r="B179" s="74" t="s">
        <v>88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>
        <f>(SUM(C179:AI179))</f>
        <v>0</v>
      </c>
    </row>
    <row r="180" spans="2:36" ht="16" hidden="1" customHeight="1">
      <c r="B180" s="74">
        <v>1</v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>
        <f t="shared" ref="AJ180:AJ193" si="15">(SUM(C180:AI180))</f>
        <v>0</v>
      </c>
    </row>
    <row r="181" spans="2:36" ht="16" hidden="1" customHeight="1">
      <c r="B181" s="74">
        <v>2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>
        <f>SUM(C181:AI181)</f>
        <v>0</v>
      </c>
    </row>
    <row r="182" spans="2:36" ht="16" hidden="1" customHeight="1">
      <c r="B182" s="74">
        <v>3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>
        <f t="shared" si="15"/>
        <v>0</v>
      </c>
    </row>
    <row r="183" spans="2:36" ht="16" hidden="1" customHeight="1">
      <c r="B183" s="74">
        <v>4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>
        <f t="shared" si="15"/>
        <v>0</v>
      </c>
    </row>
    <row r="184" spans="2:36" ht="16" hidden="1" customHeight="1">
      <c r="B184" s="74">
        <v>5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>
        <f t="shared" si="15"/>
        <v>0</v>
      </c>
    </row>
    <row r="185" spans="2:36" ht="16" hidden="1" customHeight="1">
      <c r="B185" s="74">
        <v>6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>
        <f t="shared" si="15"/>
        <v>0</v>
      </c>
    </row>
    <row r="186" spans="2:36" ht="16" hidden="1" customHeight="1">
      <c r="B186" s="74">
        <v>7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>
        <f t="shared" si="15"/>
        <v>0</v>
      </c>
    </row>
    <row r="187" spans="2:36" ht="16" hidden="1" customHeight="1">
      <c r="B187" s="74">
        <v>8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>
        <f t="shared" si="15"/>
        <v>0</v>
      </c>
    </row>
    <row r="188" spans="2:36" ht="16" hidden="1" customHeight="1">
      <c r="B188" s="74">
        <v>9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>
        <f t="shared" si="15"/>
        <v>0</v>
      </c>
    </row>
    <row r="189" spans="2:36" ht="16" hidden="1" customHeight="1">
      <c r="B189" s="74">
        <v>10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>
        <f t="shared" si="15"/>
        <v>0</v>
      </c>
    </row>
    <row r="190" spans="2:36" ht="16" hidden="1" customHeight="1">
      <c r="B190" s="74">
        <v>11</v>
      </c>
      <c r="C190" s="22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>
        <f t="shared" si="15"/>
        <v>0</v>
      </c>
    </row>
    <row r="191" spans="2:36">
      <c r="B191" s="74">
        <v>12</v>
      </c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>
        <f t="shared" si="15"/>
        <v>0</v>
      </c>
    </row>
    <row r="192" spans="2:36" ht="16" hidden="1" customHeight="1">
      <c r="B192" s="74" t="s">
        <v>94</v>
      </c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>
        <f t="shared" si="15"/>
        <v>0</v>
      </c>
    </row>
    <row r="193" spans="2:36" ht="16" hidden="1" customHeight="1">
      <c r="B193" s="74" t="s">
        <v>7</v>
      </c>
      <c r="C193" s="75">
        <f>C192+C191+C190+C189+C188+C187+C186+C185+C184+C183+C182+C181+C180+C179</f>
        <v>0</v>
      </c>
      <c r="D193" s="75">
        <f t="shared" ref="D193:AI193" si="16">D192+D191+D190+D189+D188+D187+D186+D185+D184+D183+D182+D181+D180+D179</f>
        <v>0</v>
      </c>
      <c r="E193" s="75">
        <f t="shared" si="16"/>
        <v>0</v>
      </c>
      <c r="F193" s="75">
        <f t="shared" si="16"/>
        <v>0</v>
      </c>
      <c r="G193" s="75">
        <f t="shared" si="16"/>
        <v>0</v>
      </c>
      <c r="H193" s="75">
        <f t="shared" si="16"/>
        <v>0</v>
      </c>
      <c r="I193" s="75">
        <f t="shared" si="16"/>
        <v>0</v>
      </c>
      <c r="J193" s="75">
        <f t="shared" si="16"/>
        <v>0</v>
      </c>
      <c r="K193" s="75">
        <f t="shared" si="16"/>
        <v>0</v>
      </c>
      <c r="L193" s="75">
        <f t="shared" si="16"/>
        <v>0</v>
      </c>
      <c r="M193" s="75">
        <f t="shared" si="16"/>
        <v>0</v>
      </c>
      <c r="N193" s="75">
        <f t="shared" si="16"/>
        <v>0</v>
      </c>
      <c r="O193" s="75">
        <f t="shared" si="16"/>
        <v>0</v>
      </c>
      <c r="P193" s="75">
        <f t="shared" si="16"/>
        <v>0</v>
      </c>
      <c r="Q193" s="75">
        <f t="shared" si="16"/>
        <v>0</v>
      </c>
      <c r="R193" s="75">
        <f t="shared" si="16"/>
        <v>0</v>
      </c>
      <c r="S193" s="75">
        <f t="shared" si="16"/>
        <v>0</v>
      </c>
      <c r="T193" s="75">
        <f t="shared" si="16"/>
        <v>0</v>
      </c>
      <c r="U193" s="75">
        <f t="shared" si="16"/>
        <v>0</v>
      </c>
      <c r="V193" s="75">
        <f t="shared" si="16"/>
        <v>0</v>
      </c>
      <c r="W193" s="75">
        <f t="shared" si="16"/>
        <v>0</v>
      </c>
      <c r="X193" s="75">
        <f t="shared" si="16"/>
        <v>0</v>
      </c>
      <c r="Y193" s="75">
        <f t="shared" si="16"/>
        <v>0</v>
      </c>
      <c r="Z193" s="75">
        <f t="shared" si="16"/>
        <v>0</v>
      </c>
      <c r="AA193" s="75">
        <f t="shared" si="16"/>
        <v>0</v>
      </c>
      <c r="AB193" s="75">
        <f t="shared" si="16"/>
        <v>0</v>
      </c>
      <c r="AC193" s="75">
        <f t="shared" si="16"/>
        <v>0</v>
      </c>
      <c r="AD193" s="75">
        <f t="shared" si="16"/>
        <v>0</v>
      </c>
      <c r="AE193" s="75">
        <f t="shared" si="16"/>
        <v>0</v>
      </c>
      <c r="AF193" s="75">
        <f t="shared" si="16"/>
        <v>0</v>
      </c>
      <c r="AG193" s="75">
        <f t="shared" si="16"/>
        <v>0</v>
      </c>
      <c r="AH193" s="75">
        <f t="shared" si="16"/>
        <v>0</v>
      </c>
      <c r="AI193" s="75">
        <f t="shared" si="16"/>
        <v>0</v>
      </c>
      <c r="AJ193" s="16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76" t="s">
        <v>89</v>
      </c>
      <c r="C197" s="76" t="s">
        <v>8</v>
      </c>
      <c r="D197" s="76" t="s">
        <v>9</v>
      </c>
      <c r="E197" s="75" t="s">
        <v>167</v>
      </c>
    </row>
    <row r="198" spans="2:36" ht="16" hidden="1" customHeight="1">
      <c r="B198" s="74" t="s">
        <v>88</v>
      </c>
      <c r="C198" s="16"/>
      <c r="D198" s="16"/>
      <c r="E198" s="22">
        <f>D198+C198</f>
        <v>0</v>
      </c>
    </row>
    <row r="199" spans="2:36" ht="16" hidden="1" customHeight="1">
      <c r="B199" s="74">
        <v>1</v>
      </c>
      <c r="C199" s="16"/>
      <c r="D199" s="16"/>
      <c r="E199" s="22">
        <f t="shared" ref="E199:E212" si="17">D199+C199</f>
        <v>0</v>
      </c>
    </row>
    <row r="200" spans="2:36" ht="16" hidden="1" customHeight="1">
      <c r="B200" s="74">
        <v>2</v>
      </c>
      <c r="C200" s="16"/>
      <c r="D200" s="16"/>
      <c r="E200" s="22">
        <f>SUM(C200:D200)</f>
        <v>0</v>
      </c>
    </row>
    <row r="201" spans="2:36" ht="16" hidden="1" customHeight="1">
      <c r="B201" s="74">
        <v>3</v>
      </c>
      <c r="C201" s="16"/>
      <c r="D201" s="16"/>
      <c r="E201" s="22">
        <f t="shared" si="17"/>
        <v>0</v>
      </c>
    </row>
    <row r="202" spans="2:36" ht="16" hidden="1" customHeight="1">
      <c r="B202" s="74">
        <v>4</v>
      </c>
      <c r="C202" s="16"/>
      <c r="D202" s="16"/>
      <c r="E202" s="22">
        <f t="shared" si="17"/>
        <v>0</v>
      </c>
    </row>
    <row r="203" spans="2:36" ht="16" hidden="1" customHeight="1">
      <c r="B203" s="74">
        <v>5</v>
      </c>
      <c r="C203" s="16"/>
      <c r="D203" s="16"/>
      <c r="E203" s="22">
        <f t="shared" si="17"/>
        <v>0</v>
      </c>
    </row>
    <row r="204" spans="2:36" ht="16" hidden="1" customHeight="1">
      <c r="B204" s="74">
        <v>6</v>
      </c>
      <c r="C204" s="16"/>
      <c r="D204" s="16"/>
      <c r="E204" s="22">
        <f t="shared" si="17"/>
        <v>0</v>
      </c>
    </row>
    <row r="205" spans="2:36" ht="16" hidden="1" customHeight="1">
      <c r="B205" s="74">
        <v>7</v>
      </c>
      <c r="C205" s="16"/>
      <c r="D205" s="16"/>
      <c r="E205" s="22">
        <f t="shared" si="17"/>
        <v>0</v>
      </c>
    </row>
    <row r="206" spans="2:36" ht="16" hidden="1" customHeight="1">
      <c r="B206" s="74">
        <v>8</v>
      </c>
      <c r="C206" s="16"/>
      <c r="D206" s="16"/>
      <c r="E206" s="22">
        <f t="shared" si="17"/>
        <v>0</v>
      </c>
    </row>
    <row r="207" spans="2:36" ht="16" hidden="1" customHeight="1">
      <c r="B207" s="74">
        <v>9</v>
      </c>
      <c r="C207" s="16"/>
      <c r="D207" s="16"/>
      <c r="E207" s="22">
        <f t="shared" si="17"/>
        <v>0</v>
      </c>
    </row>
    <row r="208" spans="2:36" ht="16" hidden="1" customHeight="1">
      <c r="B208" s="74">
        <v>10</v>
      </c>
      <c r="C208" s="16"/>
      <c r="D208" s="16"/>
      <c r="E208" s="22">
        <f t="shared" si="17"/>
        <v>0</v>
      </c>
    </row>
    <row r="209" spans="2:10" ht="16" hidden="1" customHeight="1">
      <c r="B209" s="74">
        <v>11</v>
      </c>
      <c r="C209" s="16"/>
      <c r="D209" s="16"/>
      <c r="E209" s="22">
        <f t="shared" si="17"/>
        <v>0</v>
      </c>
    </row>
    <row r="210" spans="2:10">
      <c r="B210" s="74">
        <v>12</v>
      </c>
      <c r="C210" s="16"/>
      <c r="D210" s="16"/>
      <c r="E210" s="22">
        <f t="shared" si="17"/>
        <v>0</v>
      </c>
    </row>
    <row r="211" spans="2:10" ht="16" hidden="1" customHeight="1">
      <c r="B211" s="74" t="s">
        <v>94</v>
      </c>
      <c r="C211" s="16"/>
      <c r="D211" s="16"/>
      <c r="E211" s="22">
        <f t="shared" si="17"/>
        <v>0</v>
      </c>
    </row>
    <row r="212" spans="2:10" ht="16" hidden="1" customHeight="1">
      <c r="B212" s="74" t="s">
        <v>7</v>
      </c>
      <c r="C212" s="75">
        <f>C211+C210+C209+C208+C207+C206+C205+C204+C203+C202+C201+C200+C199+C198</f>
        <v>0</v>
      </c>
      <c r="D212" s="75">
        <f>D211+D210+D209+D208+D207+D206+D205+D204+D203+D202+D201+D200+D199+D198</f>
        <v>0</v>
      </c>
      <c r="E212" s="22">
        <f t="shared" si="17"/>
        <v>0</v>
      </c>
    </row>
    <row r="214" spans="2:10" s="2" customFormat="1">
      <c r="B214" s="13" t="s">
        <v>228</v>
      </c>
    </row>
    <row r="215" spans="2:10" ht="85">
      <c r="B215" s="167" t="s">
        <v>89</v>
      </c>
      <c r="C215" s="21" t="s">
        <v>55</v>
      </c>
      <c r="D215" s="21" t="s">
        <v>56</v>
      </c>
      <c r="E215" s="75" t="s">
        <v>60</v>
      </c>
      <c r="F215" s="75" t="s">
        <v>64</v>
      </c>
      <c r="G215" s="75" t="s">
        <v>63</v>
      </c>
      <c r="H215" s="75" t="s">
        <v>65</v>
      </c>
      <c r="I215" s="75" t="s">
        <v>87</v>
      </c>
      <c r="J215" s="165" t="s">
        <v>167</v>
      </c>
    </row>
    <row r="216" spans="2:10" ht="19">
      <c r="B216" s="168"/>
      <c r="C216" s="28" t="s">
        <v>140</v>
      </c>
      <c r="D216" s="28" t="s">
        <v>141</v>
      </c>
      <c r="E216" s="28" t="s">
        <v>142</v>
      </c>
      <c r="F216" s="28" t="s">
        <v>143</v>
      </c>
      <c r="G216" s="28" t="s">
        <v>144</v>
      </c>
      <c r="H216" s="28" t="s">
        <v>145</v>
      </c>
      <c r="I216" s="28" t="s">
        <v>146</v>
      </c>
      <c r="J216" s="166"/>
    </row>
    <row r="217" spans="2:10" ht="16" hidden="1" customHeight="1">
      <c r="B217" s="74" t="s">
        <v>88</v>
      </c>
      <c r="C217" s="16"/>
      <c r="D217" s="16"/>
      <c r="E217" s="16"/>
      <c r="F217" s="16"/>
      <c r="G217" s="16"/>
      <c r="H217" s="16"/>
      <c r="I217" s="16"/>
      <c r="J217" s="22">
        <f>(SUM(C217:I217))</f>
        <v>0</v>
      </c>
    </row>
    <row r="218" spans="2:10" ht="16" hidden="1" customHeight="1">
      <c r="B218" s="74">
        <v>1</v>
      </c>
      <c r="C218" s="16"/>
      <c r="D218" s="16"/>
      <c r="E218" s="16"/>
      <c r="F218" s="16"/>
      <c r="G218" s="16"/>
      <c r="H218" s="16"/>
      <c r="I218" s="16"/>
      <c r="J218" s="22">
        <f t="shared" ref="J218:J231" si="18">(SUM(C218:I218))</f>
        <v>0</v>
      </c>
    </row>
    <row r="219" spans="2:10" ht="16" hidden="1" customHeight="1">
      <c r="B219" s="74">
        <v>2</v>
      </c>
      <c r="C219" s="16"/>
      <c r="D219" s="16"/>
      <c r="E219" s="16"/>
      <c r="F219" s="16"/>
      <c r="G219" s="16"/>
      <c r="H219" s="16"/>
      <c r="I219" s="16"/>
      <c r="J219" s="22">
        <f>SUM(C219:I219)</f>
        <v>0</v>
      </c>
    </row>
    <row r="220" spans="2:10" ht="16" hidden="1" customHeight="1">
      <c r="B220" s="74">
        <v>3</v>
      </c>
      <c r="C220" s="16"/>
      <c r="D220" s="16"/>
      <c r="E220" s="16"/>
      <c r="F220" s="16"/>
      <c r="G220" s="16"/>
      <c r="H220" s="16"/>
      <c r="I220" s="16"/>
      <c r="J220" s="22">
        <f t="shared" si="18"/>
        <v>0</v>
      </c>
    </row>
    <row r="221" spans="2:10" ht="16" hidden="1" customHeight="1">
      <c r="B221" s="74">
        <v>4</v>
      </c>
      <c r="C221" s="16"/>
      <c r="D221" s="16"/>
      <c r="E221" s="16"/>
      <c r="F221" s="16"/>
      <c r="G221" s="16"/>
      <c r="H221" s="16"/>
      <c r="I221" s="16"/>
      <c r="J221" s="22">
        <f t="shared" si="18"/>
        <v>0</v>
      </c>
    </row>
    <row r="222" spans="2:10" ht="16" hidden="1" customHeight="1">
      <c r="B222" s="74">
        <v>5</v>
      </c>
      <c r="C222" s="16"/>
      <c r="D222" s="16"/>
      <c r="E222" s="16"/>
      <c r="F222" s="16"/>
      <c r="G222" s="16"/>
      <c r="H222" s="16"/>
      <c r="I222" s="16"/>
      <c r="J222" s="22">
        <f t="shared" si="18"/>
        <v>0</v>
      </c>
    </row>
    <row r="223" spans="2:10" ht="16" hidden="1" customHeight="1">
      <c r="B223" s="74">
        <v>6</v>
      </c>
      <c r="C223" s="16"/>
      <c r="D223" s="16"/>
      <c r="E223" s="16"/>
      <c r="F223" s="16"/>
      <c r="G223" s="16"/>
      <c r="H223" s="16"/>
      <c r="I223" s="16"/>
      <c r="J223" s="22">
        <f t="shared" si="18"/>
        <v>0</v>
      </c>
    </row>
    <row r="224" spans="2:10" ht="16" hidden="1" customHeight="1">
      <c r="B224" s="74">
        <v>7</v>
      </c>
      <c r="C224" s="16"/>
      <c r="D224" s="16"/>
      <c r="E224" s="16"/>
      <c r="F224" s="16"/>
      <c r="G224" s="16"/>
      <c r="H224" s="16"/>
      <c r="I224" s="16"/>
      <c r="J224" s="22">
        <f t="shared" si="18"/>
        <v>0</v>
      </c>
    </row>
    <row r="225" spans="2:10" ht="16" hidden="1" customHeight="1">
      <c r="B225" s="74">
        <v>8</v>
      </c>
      <c r="C225" s="16"/>
      <c r="D225" s="16"/>
      <c r="E225" s="16"/>
      <c r="F225" s="16"/>
      <c r="G225" s="16"/>
      <c r="H225" s="16"/>
      <c r="I225" s="16"/>
      <c r="J225" s="22">
        <f t="shared" si="18"/>
        <v>0</v>
      </c>
    </row>
    <row r="226" spans="2:10" ht="16" hidden="1" customHeight="1">
      <c r="B226" s="74">
        <v>9</v>
      </c>
      <c r="C226" s="16"/>
      <c r="D226" s="16"/>
      <c r="E226" s="16"/>
      <c r="F226" s="16"/>
      <c r="G226" s="16"/>
      <c r="H226" s="16"/>
      <c r="I226" s="16"/>
      <c r="J226" s="22">
        <f t="shared" si="18"/>
        <v>0</v>
      </c>
    </row>
    <row r="227" spans="2:10" ht="16" hidden="1" customHeight="1">
      <c r="B227" s="74">
        <v>10</v>
      </c>
      <c r="C227" s="16"/>
      <c r="D227" s="16"/>
      <c r="E227" s="16"/>
      <c r="F227" s="16"/>
      <c r="G227" s="16"/>
      <c r="H227" s="16"/>
      <c r="I227" s="16"/>
      <c r="J227" s="22">
        <f t="shared" si="18"/>
        <v>0</v>
      </c>
    </row>
    <row r="228" spans="2:10" ht="16" hidden="1" customHeight="1">
      <c r="B228" s="74">
        <v>11</v>
      </c>
      <c r="C228" s="16"/>
      <c r="D228" s="16"/>
      <c r="E228" s="16"/>
      <c r="F228" s="16"/>
      <c r="G228" s="16"/>
      <c r="H228" s="16"/>
      <c r="I228" s="16"/>
      <c r="J228" s="22">
        <f t="shared" si="18"/>
        <v>0</v>
      </c>
    </row>
    <row r="229" spans="2:10">
      <c r="B229" s="74">
        <v>12</v>
      </c>
      <c r="C229" s="16"/>
      <c r="D229" s="16"/>
      <c r="E229" s="16"/>
      <c r="F229" s="16"/>
      <c r="G229" s="16"/>
      <c r="H229" s="16"/>
      <c r="I229" s="16"/>
      <c r="J229" s="22">
        <f t="shared" si="18"/>
        <v>0</v>
      </c>
    </row>
    <row r="230" spans="2:10" ht="16" hidden="1" customHeight="1">
      <c r="B230" s="74" t="s">
        <v>94</v>
      </c>
      <c r="C230" s="16"/>
      <c r="D230" s="16"/>
      <c r="E230" s="16"/>
      <c r="F230" s="16"/>
      <c r="G230" s="16"/>
      <c r="H230" s="16"/>
      <c r="I230" s="16"/>
      <c r="J230" s="22">
        <f t="shared" si="18"/>
        <v>0</v>
      </c>
    </row>
    <row r="231" spans="2:10" ht="16" hidden="1" customHeight="1">
      <c r="B231" s="74" t="s">
        <v>7</v>
      </c>
      <c r="C231" s="75">
        <f>C230+C229+C228+C227+C226+C225+C224+C223+C222+C221+C220+C219+C218+C217</f>
        <v>0</v>
      </c>
      <c r="D231" s="75">
        <f t="shared" ref="D231:I231" si="19">D230+D229+D228+D227+D226+D225+D224+D223+D222+D221+D220+D219+D218+D217</f>
        <v>0</v>
      </c>
      <c r="E231" s="75">
        <f t="shared" si="19"/>
        <v>0</v>
      </c>
      <c r="F231" s="75">
        <f t="shared" si="19"/>
        <v>0</v>
      </c>
      <c r="G231" s="75">
        <f t="shared" si="19"/>
        <v>0</v>
      </c>
      <c r="H231" s="75">
        <f t="shared" si="19"/>
        <v>0</v>
      </c>
      <c r="I231" s="75">
        <f t="shared" si="19"/>
        <v>0</v>
      </c>
      <c r="J231" s="22">
        <f t="shared" si="18"/>
        <v>0</v>
      </c>
    </row>
    <row r="233" spans="2:10">
      <c r="B233" s="171" t="s">
        <v>175</v>
      </c>
      <c r="C233" s="172"/>
      <c r="D233" s="39" t="s">
        <v>176</v>
      </c>
    </row>
    <row r="234" spans="2:10">
      <c r="B234" s="26" t="str">
        <f>IF(D233="","",IF(D233="English",'File Directory'!B52,IF(D233="Filipino",'File Directory'!B84,'File Directory'!B116)))</f>
        <v xml:space="preserve">Instruction: </v>
      </c>
      <c r="D234" s="15"/>
    </row>
    <row r="235" spans="2:10">
      <c r="B235" s="15"/>
      <c r="C235" s="27" t="str">
        <f>IF($D$233="","",IF($D$233="English",'File Directory'!C53,IF($D$233="Filipino",'File Directory'!C85,'File Directory'!C117)))</f>
        <v>1. Only 1 answer is required, just select one (1) applicable  combination if more than 1 condition is appropriate.</v>
      </c>
    </row>
    <row r="236" spans="2:10">
      <c r="B236" s="15"/>
      <c r="C236" s="27" t="str">
        <f>IF($D$233="","",IF($D$233="English",'File Directory'!C54,IF($D$233="Filipino",'File Directory'!C86,'File Directory'!C118)))</f>
        <v>2. The total column must be equal with the number of respondents per grade level (validation apply).</v>
      </c>
      <c r="D236" s="14"/>
    </row>
    <row r="237" spans="2:10">
      <c r="B237" s="15"/>
      <c r="C237" s="27" t="str">
        <f>IF($D$233="","",IF($D$233="English",'File Directory'!C55,IF($D$233="Filipino",'File Directory'!C87,'File Directory'!C119)))</f>
        <v>3. Total column per grade level must not exceed to 5000.</v>
      </c>
      <c r="D237" s="14"/>
    </row>
    <row r="238" spans="2:10">
      <c r="C238" s="27"/>
    </row>
    <row r="239" spans="2:10">
      <c r="C239" s="26" t="str">
        <f>IF($D$233="","",IF($D$233="English",'File Directory'!C57,IF($D$233="Filipino",'File Directory'!C89,'File Directory'!C121)))</f>
        <v>*For Prospective Adviser</v>
      </c>
    </row>
    <row r="240" spans="2:10">
      <c r="C240" s="27" t="str">
        <f>IF($D$233="","",IF($D$233="English",'File Directory'!C58,IF($D$233="Filipino",'File Directory'!C90,'File Directory'!C122)))</f>
        <v>1. Review all MLESF for Accuracy/completeness</v>
      </c>
    </row>
    <row r="241" spans="3:3">
      <c r="C241" s="27" t="str">
        <f>IF($D$233="","",IF($D$233="English",'File Directory'!C59,IF($D$233="Filipino",'File Directory'!C91,'File Directory'!C123)))</f>
        <v>2. For question with posisble multiple answers, select applicable combination as listed/grouped in this form</v>
      </c>
    </row>
    <row r="242" spans="3:3">
      <c r="C242" s="27" t="str">
        <f>IF($D$233="","",IF($D$233="English",'File Directory'!C60,IF($D$233="Filipino",'File Directory'!C92,'File Directory'!C124)))</f>
        <v>3. Submit to Grade Level Enrollment Chair (GLEC) if any or to School Enrollment Focal Person (SEFP).</v>
      </c>
    </row>
    <row r="243" spans="3:3">
      <c r="C243" s="27"/>
    </row>
    <row r="244" spans="3:3">
      <c r="C244" s="26" t="str">
        <f>IF($D$233="","",IF($D$233="English",'File Directory'!C62,IF($D$233="Filipino",'File Directory'!C94,'File Directory'!C126)))</f>
        <v>For Grade Level Enrollment Chair (if any)</v>
      </c>
    </row>
    <row r="245" spans="3:3">
      <c r="C245" s="27" t="str">
        <f>IF($D$233="","",IF($D$233="English",'File Directory'!C63,IF($D$233="Filipino",'File Directory'!C95,'File Directory'!C127)))</f>
        <v>1. Review all Summary Matrix submitted by advisers, check for accuracy/completeness</v>
      </c>
    </row>
    <row r="246" spans="3:3">
      <c r="C246" s="27" t="str">
        <f>IF($D$233="","",IF($D$233="English",'File Directory'!C64,IF($D$233="Filipino",'File Directory'!C96,'File Directory'!C128)))</f>
        <v xml:space="preserve">2. Prepare a Summary Matrix with totality for all items/questions of all sections </v>
      </c>
    </row>
    <row r="247" spans="3:3">
      <c r="C247" s="27" t="str">
        <f>IF($D$233="","",IF($D$233="English",'File Directory'!C65,IF($D$233="Filipino",'File Directory'!C97,'File Directory'!C129)))</f>
        <v>3. Submit the Accomplished Summary Matrix (Grade level) to School Enrollment Focal Person (SEFP)</v>
      </c>
    </row>
    <row r="248" spans="3:3">
      <c r="C248" s="27"/>
    </row>
    <row r="249" spans="3:3">
      <c r="C249" s="26" t="str">
        <f>IF($D$233="","",IF($D$233="English",'File Directory'!C67,IF($D$233="Filipino",'File Directory'!C99,'File Directory'!C131)))</f>
        <v>For School Enrollment Focal Person (SEFP)</v>
      </c>
    </row>
    <row r="250" spans="3:3">
      <c r="C250" s="27" t="str">
        <f>IF($D$233="","",IF($D$233="English",'File Directory'!C68,IF($D$233="Filipino",'File Directory'!C100,'File Directory'!C132)))</f>
        <v>1. Review all Grade Level Summary Matrix submitted by GLEC, check for accuracy/completeness</v>
      </c>
    </row>
    <row r="251" spans="3:3">
      <c r="C251" s="27" t="str">
        <f>IF($D$233="","",IF($D$233="English",'File Directory'!C69,IF($D$233="Filipino",'File Directory'!C101,'File Directory'!C133)))</f>
        <v>2. Prepare a Summary Matrix with totality for all items/questions of all Grade Levels</v>
      </c>
    </row>
    <row r="252" spans="3:3">
      <c r="C252" s="27" t="str">
        <f>IF($D$233="","",IF($D$233="English",'File Directory'!C70,IF($D$233="Filipino",'File Directory'!C102,'File Directory'!C134)))</f>
        <v>3. Submit the Accomplished Summary Matrix (School level) to School Head for review and approval and then to LIS System Administrator</v>
      </c>
    </row>
    <row r="253" spans="3:3">
      <c r="C253" s="27"/>
    </row>
    <row r="254" spans="3:3">
      <c r="C254" s="26" t="str">
        <f>IF($D$233="","",IF($D$233="English",'File Directory'!C72,IF($D$233="Filipino",'File Directory'!C104,'File Directory'!C136)))</f>
        <v>For LIS System Administrator</v>
      </c>
    </row>
    <row r="255" spans="3:3">
      <c r="C255" s="27" t="str">
        <f>IF($D$233="","",IF($D$233="English",'File Directory'!C73,IF($D$233="Filipino",'File Directory'!C105,'File Directory'!C137)))</f>
        <v>1. Review the School Level Summary Matrix  validate the correctness of enrollment count vis-a-vis the number of respondents</v>
      </c>
    </row>
    <row r="256" spans="3:3">
      <c r="C256" s="27" t="str">
        <f>IF($D$233="","",IF($D$233="English",'File Directory'!C74,IF($D$233="Filipino",'File Directory'!C106,'File Directory'!C138)))</f>
        <v>2. Login to LIS and click the QC Folder available in the Dashboard</v>
      </c>
    </row>
    <row r="257" spans="3:3">
      <c r="C257" s="27" t="str">
        <f>IF($D$233="","",IF($D$233="English",'File Directory'!C75,IF($D$233="Filipino",'File Directory'!C107,'File Directory'!C139)))</f>
        <v>3. Input total count for each table as appeared in the Summary Matrix.  May use the assigned code as appopriate for easy reference.</v>
      </c>
    </row>
  </sheetData>
  <mergeCells count="20">
    <mergeCell ref="B233:C233"/>
    <mergeCell ref="O158:O159"/>
    <mergeCell ref="B177:B178"/>
    <mergeCell ref="AJ177:AJ178"/>
    <mergeCell ref="B215:B216"/>
    <mergeCell ref="J215:J216"/>
    <mergeCell ref="S82:S83"/>
    <mergeCell ref="B101:B102"/>
    <mergeCell ref="P101:P102"/>
    <mergeCell ref="D3:F3"/>
    <mergeCell ref="B4:C4"/>
    <mergeCell ref="G4:H4"/>
    <mergeCell ref="B5:C5"/>
    <mergeCell ref="E5:I5"/>
    <mergeCell ref="B139:B140"/>
    <mergeCell ref="M139:M140"/>
    <mergeCell ref="B158:B159"/>
    <mergeCell ref="B27:B28"/>
    <mergeCell ref="J27:J28"/>
    <mergeCell ref="B82:B83"/>
  </mergeCells>
  <dataValidations count="1">
    <dataValidation type="list" allowBlank="1" showInputMessage="1" showErrorMessage="1" sqref="D233" xr:uid="{5E80E234-2508-834A-A43A-5490F0AFC00E}">
      <formula1>"English,Filipino,Cebuano"</formula1>
    </dataValidation>
  </dataValidations>
  <hyperlinks>
    <hyperlink ref="J1" location="'Summary Matrix MLESF (SEFP)'!A1" tooltip="View Summary Matrix MLESF (SEFP)" display="Return to Summary Matrix MLESF (SEFP)" xr:uid="{BF15E7B9-9C4A-1942-BDC9-C59E75265759}"/>
    <hyperlink ref="K1" location="'File Directory'!A1" tooltip="Go Back to File Directory" display="Return to File Directory" xr:uid="{5A9F5EF4-CCAF-2A45-A62B-38879CF5BBA4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D585C-C98C-5247-9A67-2839E2372C64}">
  <sheetPr>
    <tabColor theme="8" tint="-0.499984740745262"/>
  </sheetPr>
  <dimension ref="B1:AJ257"/>
  <sheetViews>
    <sheetView workbookViewId="0"/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26.3320312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8" t="s">
        <v>180</v>
      </c>
      <c r="J1" s="78" t="s">
        <v>294</v>
      </c>
      <c r="K1" s="77" t="s">
        <v>293</v>
      </c>
    </row>
    <row r="2" spans="2:14" ht="18">
      <c r="B2" s="29" t="s">
        <v>168</v>
      </c>
    </row>
    <row r="3" spans="2:14">
      <c r="B3" s="16" t="s">
        <v>90</v>
      </c>
      <c r="C3" s="19"/>
      <c r="D3" s="175"/>
      <c r="E3" s="176"/>
      <c r="F3" s="177"/>
      <c r="G3" s="16" t="s">
        <v>91</v>
      </c>
      <c r="H3" s="16"/>
      <c r="I3" s="16" t="s">
        <v>177</v>
      </c>
      <c r="J3" s="16"/>
      <c r="K3" s="16" t="s">
        <v>92</v>
      </c>
      <c r="L3" s="16"/>
      <c r="M3" s="16" t="s">
        <v>93</v>
      </c>
      <c r="N3" s="16"/>
    </row>
    <row r="4" spans="2:14" ht="17" thickBot="1">
      <c r="B4" s="178" t="s">
        <v>166</v>
      </c>
      <c r="C4" s="179"/>
      <c r="D4" s="73"/>
      <c r="E4" s="31" t="s">
        <v>148</v>
      </c>
      <c r="F4" s="32"/>
      <c r="G4" s="180" t="s">
        <v>165</v>
      </c>
      <c r="H4" s="181"/>
      <c r="I4" s="33"/>
      <c r="J4" s="8"/>
      <c r="K4" s="8"/>
      <c r="L4" s="8"/>
      <c r="M4" s="8"/>
      <c r="N4" s="8"/>
    </row>
    <row r="5" spans="2:14" ht="16" customHeight="1">
      <c r="B5" s="178" t="s">
        <v>151</v>
      </c>
      <c r="C5" s="179"/>
      <c r="D5" s="30"/>
      <c r="E5" s="182" t="s">
        <v>169</v>
      </c>
      <c r="F5" s="183"/>
      <c r="G5" s="183"/>
      <c r="H5" s="183"/>
      <c r="I5" s="184"/>
      <c r="J5" s="8"/>
      <c r="M5" s="8"/>
      <c r="N5" s="8"/>
    </row>
    <row r="6" spans="2:14" ht="17" customHeight="1" thickBot="1">
      <c r="B6" s="15"/>
      <c r="C6" s="15"/>
      <c r="D6" s="14"/>
      <c r="E6" s="36" t="s">
        <v>170</v>
      </c>
      <c r="F6" s="37"/>
      <c r="G6" s="34" t="s">
        <v>150</v>
      </c>
      <c r="H6" s="34"/>
      <c r="I6" s="38"/>
    </row>
    <row r="7" spans="2:14">
      <c r="B7" s="15"/>
      <c r="C7" s="15"/>
      <c r="D7" s="14"/>
      <c r="E7" s="17"/>
      <c r="F7" s="35"/>
      <c r="G7" s="8"/>
      <c r="H7" s="8"/>
      <c r="I7" s="8"/>
    </row>
    <row r="8" spans="2:14">
      <c r="B8" s="2" t="s">
        <v>295</v>
      </c>
    </row>
    <row r="9" spans="2:14" ht="57" customHeight="1">
      <c r="B9" s="141" t="s">
        <v>89</v>
      </c>
      <c r="C9" s="76" t="s">
        <v>296</v>
      </c>
      <c r="D9" s="76" t="s">
        <v>297</v>
      </c>
      <c r="E9" s="75" t="s">
        <v>167</v>
      </c>
    </row>
    <row r="10" spans="2:14" ht="16" hidden="1" customHeight="1">
      <c r="B10" s="74" t="s">
        <v>88</v>
      </c>
      <c r="C10" s="74"/>
      <c r="D10" s="74"/>
      <c r="E10" s="74"/>
    </row>
    <row r="11" spans="2:14" ht="16" hidden="1" customHeight="1">
      <c r="B11" s="74">
        <v>1</v>
      </c>
      <c r="C11" s="74"/>
      <c r="D11" s="74"/>
      <c r="E11" s="74">
        <f>D11+C11</f>
        <v>0</v>
      </c>
    </row>
    <row r="12" spans="2:14" ht="16" hidden="1" customHeight="1">
      <c r="B12" s="74">
        <v>2</v>
      </c>
      <c r="C12" s="74"/>
      <c r="D12" s="74"/>
      <c r="E12" s="74">
        <f>SUM(C12:D12)</f>
        <v>0</v>
      </c>
    </row>
    <row r="13" spans="2:14" ht="16" hidden="1" customHeight="1">
      <c r="B13" s="74">
        <v>3</v>
      </c>
      <c r="C13" s="74"/>
      <c r="D13" s="74"/>
      <c r="E13" s="74">
        <f t="shared" ref="E13:E24" si="0">D13+C13</f>
        <v>0</v>
      </c>
    </row>
    <row r="14" spans="2:14" ht="16" hidden="1" customHeight="1">
      <c r="B14" s="74">
        <v>4</v>
      </c>
      <c r="C14" s="74"/>
      <c r="D14" s="74"/>
      <c r="E14" s="74">
        <f t="shared" si="0"/>
        <v>0</v>
      </c>
    </row>
    <row r="15" spans="2:14" ht="16" hidden="1" customHeight="1">
      <c r="B15" s="74">
        <v>5</v>
      </c>
      <c r="C15" s="74"/>
      <c r="D15" s="74"/>
      <c r="E15" s="74">
        <f t="shared" si="0"/>
        <v>0</v>
      </c>
    </row>
    <row r="16" spans="2:14" ht="16" hidden="1" customHeight="1">
      <c r="B16" s="74">
        <v>6</v>
      </c>
      <c r="C16" s="74"/>
      <c r="D16" s="74"/>
      <c r="E16" s="74">
        <f t="shared" si="0"/>
        <v>0</v>
      </c>
    </row>
    <row r="17" spans="2:10" ht="16" hidden="1" customHeight="1">
      <c r="B17" s="74">
        <v>7</v>
      </c>
      <c r="C17" s="74"/>
      <c r="D17" s="74"/>
      <c r="E17" s="74">
        <f t="shared" si="0"/>
        <v>0</v>
      </c>
    </row>
    <row r="18" spans="2:10" ht="16" hidden="1" customHeight="1">
      <c r="B18" s="74">
        <v>8</v>
      </c>
      <c r="C18" s="74"/>
      <c r="D18" s="74"/>
      <c r="E18" s="74">
        <f t="shared" si="0"/>
        <v>0</v>
      </c>
    </row>
    <row r="19" spans="2:10" ht="16" hidden="1" customHeight="1">
      <c r="B19" s="74">
        <v>9</v>
      </c>
      <c r="C19" s="74"/>
      <c r="D19" s="74"/>
      <c r="E19" s="74">
        <f t="shared" si="0"/>
        <v>0</v>
      </c>
    </row>
    <row r="20" spans="2:10" ht="16" hidden="1" customHeight="1">
      <c r="B20" s="74">
        <v>10</v>
      </c>
      <c r="C20" s="74"/>
      <c r="D20" s="74"/>
      <c r="E20" s="74">
        <f t="shared" si="0"/>
        <v>0</v>
      </c>
    </row>
    <row r="21" spans="2:10" ht="16" hidden="1" customHeight="1">
      <c r="B21" s="74">
        <v>11</v>
      </c>
      <c r="C21" s="74"/>
      <c r="D21" s="74"/>
      <c r="E21" s="74">
        <f t="shared" si="0"/>
        <v>0</v>
      </c>
    </row>
    <row r="22" spans="2:10">
      <c r="B22" s="74">
        <v>12</v>
      </c>
      <c r="C22" s="74"/>
      <c r="D22" s="74"/>
      <c r="E22" s="74">
        <f t="shared" si="0"/>
        <v>0</v>
      </c>
    </row>
    <row r="23" spans="2:10" ht="16" hidden="1" customHeight="1">
      <c r="B23" s="74" t="s">
        <v>94</v>
      </c>
      <c r="C23" s="74"/>
      <c r="D23" s="74"/>
      <c r="E23" s="74">
        <f t="shared" si="0"/>
        <v>0</v>
      </c>
    </row>
    <row r="24" spans="2:10" ht="16" hidden="1" customHeight="1">
      <c r="B24" s="74" t="s">
        <v>7</v>
      </c>
      <c r="C24" s="75">
        <f>C23+C22+C21+C20+C19+C18+C17+C16+C15+C14+C13+C12+C11+C10</f>
        <v>0</v>
      </c>
      <c r="D24" s="75">
        <f>D23+D22+D21+D20+D19+D18+D17+D16+D15+D14+D13+D12+D11+D10</f>
        <v>0</v>
      </c>
      <c r="E24" s="74">
        <f t="shared" si="0"/>
        <v>0</v>
      </c>
    </row>
    <row r="25" spans="2:10">
      <c r="B25" s="5"/>
    </row>
    <row r="26" spans="2:10">
      <c r="B26" s="72" t="s">
        <v>322</v>
      </c>
    </row>
    <row r="27" spans="2:10" ht="77" customHeight="1">
      <c r="B27" s="173" t="s">
        <v>89</v>
      </c>
      <c r="C27" s="75" t="s">
        <v>0</v>
      </c>
      <c r="D27" s="75" t="s">
        <v>1</v>
      </c>
      <c r="E27" s="75" t="s">
        <v>2</v>
      </c>
      <c r="F27" s="75" t="s">
        <v>3</v>
      </c>
      <c r="G27" s="75" t="s">
        <v>4</v>
      </c>
      <c r="H27" s="75" t="s">
        <v>5</v>
      </c>
      <c r="I27" s="75" t="s">
        <v>6</v>
      </c>
      <c r="J27" s="165" t="s">
        <v>167</v>
      </c>
    </row>
    <row r="28" spans="2:10" ht="17.5" customHeight="1">
      <c r="B28" s="174"/>
      <c r="C28" s="28" t="s">
        <v>113</v>
      </c>
      <c r="D28" s="28" t="s">
        <v>114</v>
      </c>
      <c r="E28" s="28" t="s">
        <v>115</v>
      </c>
      <c r="F28" s="28" t="s">
        <v>116</v>
      </c>
      <c r="G28" s="28" t="s">
        <v>117</v>
      </c>
      <c r="H28" s="28" t="s">
        <v>118</v>
      </c>
      <c r="I28" s="28" t="s">
        <v>119</v>
      </c>
      <c r="J28" s="166"/>
    </row>
    <row r="29" spans="2:10" ht="18" hidden="1" customHeight="1">
      <c r="B29" s="74" t="s">
        <v>88</v>
      </c>
      <c r="C29" s="75"/>
      <c r="D29" s="75"/>
      <c r="E29" s="75"/>
      <c r="F29" s="75"/>
      <c r="G29" s="75"/>
      <c r="H29" s="75"/>
      <c r="I29" s="75"/>
      <c r="J29" s="74">
        <f>I29+H29+G29+F29+E29+D29+C29</f>
        <v>0</v>
      </c>
    </row>
    <row r="30" spans="2:10" ht="18" hidden="1" customHeight="1">
      <c r="B30" s="74">
        <v>1</v>
      </c>
      <c r="C30" s="75"/>
      <c r="D30" s="75"/>
      <c r="E30" s="75"/>
      <c r="F30" s="75"/>
      <c r="G30" s="75"/>
      <c r="H30" s="75"/>
      <c r="I30" s="75"/>
      <c r="J30" s="74">
        <f t="shared" ref="J30:J43" si="1">I30+H30+G30+F30+E30+D30+C30</f>
        <v>0</v>
      </c>
    </row>
    <row r="31" spans="2:10" ht="18" hidden="1" customHeight="1">
      <c r="B31" s="74">
        <v>2</v>
      </c>
      <c r="C31" s="75"/>
      <c r="D31" s="75"/>
      <c r="E31" s="75"/>
      <c r="F31" s="75"/>
      <c r="G31" s="75"/>
      <c r="H31" s="75"/>
      <c r="I31" s="75"/>
      <c r="J31" s="74">
        <f>SUM(C31:I31)</f>
        <v>0</v>
      </c>
    </row>
    <row r="32" spans="2:10" ht="18" hidden="1" customHeight="1">
      <c r="B32" s="74">
        <v>3</v>
      </c>
      <c r="C32" s="75"/>
      <c r="D32" s="75"/>
      <c r="E32" s="75"/>
      <c r="F32" s="75"/>
      <c r="G32" s="75"/>
      <c r="H32" s="75"/>
      <c r="I32" s="75"/>
      <c r="J32" s="74">
        <f t="shared" si="1"/>
        <v>0</v>
      </c>
    </row>
    <row r="33" spans="2:10" ht="18" hidden="1" customHeight="1">
      <c r="B33" s="74">
        <v>4</v>
      </c>
      <c r="C33" s="75"/>
      <c r="D33" s="75"/>
      <c r="E33" s="75"/>
      <c r="F33" s="75"/>
      <c r="G33" s="75"/>
      <c r="H33" s="75"/>
      <c r="I33" s="75"/>
      <c r="J33" s="74">
        <f t="shared" si="1"/>
        <v>0</v>
      </c>
    </row>
    <row r="34" spans="2:10" ht="18" hidden="1" customHeight="1">
      <c r="B34" s="74">
        <v>5</v>
      </c>
      <c r="C34" s="75"/>
      <c r="D34" s="75"/>
      <c r="E34" s="75"/>
      <c r="F34" s="75"/>
      <c r="G34" s="75"/>
      <c r="H34" s="75"/>
      <c r="I34" s="75"/>
      <c r="J34" s="74">
        <f t="shared" si="1"/>
        <v>0</v>
      </c>
    </row>
    <row r="35" spans="2:10" ht="18" hidden="1" customHeight="1">
      <c r="B35" s="74">
        <v>6</v>
      </c>
      <c r="C35" s="75"/>
      <c r="D35" s="75"/>
      <c r="E35" s="75"/>
      <c r="F35" s="75"/>
      <c r="G35" s="75"/>
      <c r="H35" s="75"/>
      <c r="I35" s="75"/>
      <c r="J35" s="74">
        <f t="shared" si="1"/>
        <v>0</v>
      </c>
    </row>
    <row r="36" spans="2:10" ht="18" hidden="1" customHeight="1">
      <c r="B36" s="74">
        <v>7</v>
      </c>
      <c r="C36" s="75"/>
      <c r="D36" s="75"/>
      <c r="E36" s="75"/>
      <c r="F36" s="75"/>
      <c r="G36" s="75"/>
      <c r="H36" s="75"/>
      <c r="I36" s="75"/>
      <c r="J36" s="74">
        <f t="shared" si="1"/>
        <v>0</v>
      </c>
    </row>
    <row r="37" spans="2:10" ht="18" hidden="1" customHeight="1">
      <c r="B37" s="74">
        <v>8</v>
      </c>
      <c r="C37" s="75"/>
      <c r="D37" s="75"/>
      <c r="E37" s="75"/>
      <c r="F37" s="75"/>
      <c r="G37" s="75"/>
      <c r="H37" s="75"/>
      <c r="I37" s="75"/>
      <c r="J37" s="74">
        <f t="shared" si="1"/>
        <v>0</v>
      </c>
    </row>
    <row r="38" spans="2:10" ht="18" hidden="1" customHeight="1">
      <c r="B38" s="74">
        <v>9</v>
      </c>
      <c r="C38" s="75"/>
      <c r="D38" s="75"/>
      <c r="E38" s="75"/>
      <c r="F38" s="75"/>
      <c r="G38" s="75"/>
      <c r="H38" s="75"/>
      <c r="I38" s="75"/>
      <c r="J38" s="74">
        <f t="shared" si="1"/>
        <v>0</v>
      </c>
    </row>
    <row r="39" spans="2:10" ht="18" hidden="1" customHeight="1">
      <c r="B39" s="74">
        <v>10</v>
      </c>
      <c r="C39" s="75"/>
      <c r="D39" s="75"/>
      <c r="E39" s="75"/>
      <c r="F39" s="75"/>
      <c r="G39" s="75"/>
      <c r="H39" s="75"/>
      <c r="I39" s="75"/>
      <c r="J39" s="74">
        <f t="shared" si="1"/>
        <v>0</v>
      </c>
    </row>
    <row r="40" spans="2:10" ht="18" hidden="1" customHeight="1">
      <c r="B40" s="74">
        <v>11</v>
      </c>
      <c r="C40" s="75"/>
      <c r="D40" s="75"/>
      <c r="E40" s="75"/>
      <c r="F40" s="75"/>
      <c r="G40" s="75"/>
      <c r="H40" s="75"/>
      <c r="I40" s="75"/>
      <c r="J40" s="74">
        <f t="shared" si="1"/>
        <v>0</v>
      </c>
    </row>
    <row r="41" spans="2:10" ht="18" customHeight="1">
      <c r="B41" s="74">
        <v>12</v>
      </c>
      <c r="C41" s="75"/>
      <c r="D41" s="75"/>
      <c r="E41" s="75"/>
      <c r="F41" s="75"/>
      <c r="G41" s="75"/>
      <c r="H41" s="75"/>
      <c r="I41" s="75"/>
      <c r="J41" s="74">
        <f t="shared" si="1"/>
        <v>0</v>
      </c>
    </row>
    <row r="42" spans="2:10" ht="18" hidden="1" customHeight="1">
      <c r="B42" s="74" t="s">
        <v>94</v>
      </c>
      <c r="C42" s="75"/>
      <c r="D42" s="75"/>
      <c r="E42" s="75"/>
      <c r="F42" s="75"/>
      <c r="G42" s="75"/>
      <c r="H42" s="75"/>
      <c r="I42" s="75"/>
      <c r="J42" s="74">
        <f t="shared" si="1"/>
        <v>0</v>
      </c>
    </row>
    <row r="43" spans="2:10" ht="18" hidden="1" customHeight="1">
      <c r="B43" s="74" t="s">
        <v>7</v>
      </c>
      <c r="C43" s="75">
        <f>C42+C41+C40+C39+C38+C37+C36+C35+C34+C33+C32+C31+C30+C29</f>
        <v>0</v>
      </c>
      <c r="D43" s="75">
        <f t="shared" ref="D43:I43" si="2">D42+D41+D40+D39+D38+D37+D36+D35+D34+D33+D32+D31+D30+D29</f>
        <v>0</v>
      </c>
      <c r="E43" s="75">
        <f t="shared" si="2"/>
        <v>0</v>
      </c>
      <c r="F43" s="75">
        <f t="shared" si="2"/>
        <v>0</v>
      </c>
      <c r="G43" s="75">
        <f t="shared" si="2"/>
        <v>0</v>
      </c>
      <c r="H43" s="75">
        <f t="shared" si="2"/>
        <v>0</v>
      </c>
      <c r="I43" s="75">
        <f t="shared" si="2"/>
        <v>0</v>
      </c>
      <c r="J43" s="74">
        <f t="shared" si="1"/>
        <v>0</v>
      </c>
    </row>
    <row r="45" spans="2:10">
      <c r="B45" s="2" t="s">
        <v>219</v>
      </c>
    </row>
    <row r="46" spans="2:10" ht="57" customHeight="1">
      <c r="B46" s="141" t="s">
        <v>89</v>
      </c>
      <c r="C46" s="76" t="s">
        <v>8</v>
      </c>
      <c r="D46" s="76" t="s">
        <v>9</v>
      </c>
      <c r="E46" s="75" t="s">
        <v>167</v>
      </c>
    </row>
    <row r="47" spans="2:10" ht="16" hidden="1" customHeight="1">
      <c r="B47" s="74" t="s">
        <v>88</v>
      </c>
      <c r="C47" s="74"/>
      <c r="D47" s="74"/>
      <c r="E47" s="74"/>
    </row>
    <row r="48" spans="2:10" ht="16" hidden="1" customHeight="1">
      <c r="B48" s="74">
        <v>1</v>
      </c>
      <c r="C48" s="74"/>
      <c r="D48" s="74"/>
      <c r="E48" s="74">
        <f>D48+C48</f>
        <v>0</v>
      </c>
    </row>
    <row r="49" spans="2:10" ht="16" hidden="1" customHeight="1">
      <c r="B49" s="74">
        <v>2</v>
      </c>
      <c r="C49" s="74"/>
      <c r="D49" s="74"/>
      <c r="E49" s="74">
        <f>SUM(C49:D49)</f>
        <v>0</v>
      </c>
    </row>
    <row r="50" spans="2:10" ht="16" hidden="1" customHeight="1">
      <c r="B50" s="74">
        <v>3</v>
      </c>
      <c r="C50" s="74"/>
      <c r="D50" s="74"/>
      <c r="E50" s="74">
        <f t="shared" ref="E50:E61" si="3">D50+C50</f>
        <v>0</v>
      </c>
    </row>
    <row r="51" spans="2:10" ht="16" hidden="1" customHeight="1">
      <c r="B51" s="74">
        <v>4</v>
      </c>
      <c r="C51" s="74"/>
      <c r="D51" s="74"/>
      <c r="E51" s="74">
        <f t="shared" si="3"/>
        <v>0</v>
      </c>
    </row>
    <row r="52" spans="2:10" ht="16" hidden="1" customHeight="1">
      <c r="B52" s="74">
        <v>5</v>
      </c>
      <c r="C52" s="74"/>
      <c r="D52" s="74"/>
      <c r="E52" s="74">
        <f t="shared" si="3"/>
        <v>0</v>
      </c>
    </row>
    <row r="53" spans="2:10" ht="16" hidden="1" customHeight="1">
      <c r="B53" s="74">
        <v>6</v>
      </c>
      <c r="C53" s="74"/>
      <c r="D53" s="74"/>
      <c r="E53" s="74">
        <f t="shared" si="3"/>
        <v>0</v>
      </c>
    </row>
    <row r="54" spans="2:10" ht="16" hidden="1" customHeight="1">
      <c r="B54" s="74">
        <v>7</v>
      </c>
      <c r="C54" s="74"/>
      <c r="D54" s="74"/>
      <c r="E54" s="74">
        <f t="shared" si="3"/>
        <v>0</v>
      </c>
    </row>
    <row r="55" spans="2:10" ht="16" hidden="1" customHeight="1">
      <c r="B55" s="74">
        <v>8</v>
      </c>
      <c r="C55" s="74"/>
      <c r="D55" s="74"/>
      <c r="E55" s="74">
        <f t="shared" si="3"/>
        <v>0</v>
      </c>
    </row>
    <row r="56" spans="2:10" ht="16" hidden="1" customHeight="1">
      <c r="B56" s="74">
        <v>9</v>
      </c>
      <c r="C56" s="74"/>
      <c r="D56" s="74"/>
      <c r="E56" s="74">
        <f t="shared" si="3"/>
        <v>0</v>
      </c>
    </row>
    <row r="57" spans="2:10" ht="16" hidden="1" customHeight="1">
      <c r="B57" s="74">
        <v>10</v>
      </c>
      <c r="C57" s="74"/>
      <c r="D57" s="74"/>
      <c r="E57" s="74">
        <f t="shared" si="3"/>
        <v>0</v>
      </c>
    </row>
    <row r="58" spans="2:10" ht="16" hidden="1" customHeight="1">
      <c r="B58" s="74">
        <v>11</v>
      </c>
      <c r="C58" s="74"/>
      <c r="D58" s="74"/>
      <c r="E58" s="74">
        <f t="shared" si="3"/>
        <v>0</v>
      </c>
    </row>
    <row r="59" spans="2:10">
      <c r="B59" s="74">
        <v>12</v>
      </c>
      <c r="C59" s="74"/>
      <c r="D59" s="74"/>
      <c r="E59" s="74">
        <f t="shared" si="3"/>
        <v>0</v>
      </c>
    </row>
    <row r="60" spans="2:10" ht="16" hidden="1" customHeight="1">
      <c r="B60" s="74" t="s">
        <v>94</v>
      </c>
      <c r="C60" s="74"/>
      <c r="D60" s="74"/>
      <c r="E60" s="74">
        <f t="shared" si="3"/>
        <v>0</v>
      </c>
    </row>
    <row r="61" spans="2:10" ht="16" hidden="1" customHeight="1">
      <c r="B61" s="74" t="s">
        <v>7</v>
      </c>
      <c r="C61" s="75">
        <f>C60+C59+C58+C57+C56+C55+C54+C53+C52+C51+C50+C49+C48+C47</f>
        <v>0</v>
      </c>
      <c r="D61" s="75">
        <f>D60+D59+D58+D57+D56+D55+D54+D53+D52+D51+D50+D49+D48+D47</f>
        <v>0</v>
      </c>
      <c r="E61" s="74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41" t="s">
        <v>89</v>
      </c>
      <c r="C64" s="99" t="s">
        <v>298</v>
      </c>
      <c r="D64" s="99" t="s">
        <v>299</v>
      </c>
      <c r="E64" s="99" t="s">
        <v>300</v>
      </c>
      <c r="F64" s="99" t="s">
        <v>301</v>
      </c>
      <c r="G64" s="99" t="s">
        <v>302</v>
      </c>
      <c r="H64" s="99" t="s">
        <v>303</v>
      </c>
      <c r="I64" s="99" t="s">
        <v>343</v>
      </c>
      <c r="J64" s="75" t="s">
        <v>167</v>
      </c>
    </row>
    <row r="65" spans="2:10" ht="16" hidden="1" customHeight="1">
      <c r="B65" s="74" t="s">
        <v>88</v>
      </c>
      <c r="C65" s="16"/>
      <c r="D65" s="16"/>
      <c r="E65" s="16"/>
      <c r="F65" s="16"/>
      <c r="G65" s="16"/>
      <c r="H65" s="16"/>
      <c r="I65" s="16"/>
      <c r="J65" s="74">
        <f>I65+H65+G65+F65+E65+D65+C65</f>
        <v>0</v>
      </c>
    </row>
    <row r="66" spans="2:10" ht="16" hidden="1" customHeight="1">
      <c r="B66" s="74">
        <v>1</v>
      </c>
      <c r="C66" s="16"/>
      <c r="D66" s="16"/>
      <c r="E66" s="16"/>
      <c r="F66" s="16"/>
      <c r="G66" s="16"/>
      <c r="H66" s="16"/>
      <c r="I66" s="16"/>
      <c r="J66" s="74">
        <f t="shared" ref="J66:J79" si="4">I66+H66+G66+F66+E66+D66+C66</f>
        <v>0</v>
      </c>
    </row>
    <row r="67" spans="2:10" ht="16" hidden="1" customHeight="1">
      <c r="B67" s="74">
        <v>2</v>
      </c>
      <c r="C67" s="16"/>
      <c r="D67" s="16"/>
      <c r="E67" s="16"/>
      <c r="F67" s="16"/>
      <c r="G67" s="16"/>
      <c r="H67" s="16"/>
      <c r="I67" s="16"/>
      <c r="J67" s="74">
        <f>SUM(C67:I67)</f>
        <v>0</v>
      </c>
    </row>
    <row r="68" spans="2:10" ht="16" hidden="1" customHeight="1">
      <c r="B68" s="74">
        <v>3</v>
      </c>
      <c r="C68" s="16"/>
      <c r="D68" s="16"/>
      <c r="E68" s="16"/>
      <c r="F68" s="16"/>
      <c r="G68" s="16"/>
      <c r="H68" s="16"/>
      <c r="I68" s="16"/>
      <c r="J68" s="74">
        <f t="shared" si="4"/>
        <v>0</v>
      </c>
    </row>
    <row r="69" spans="2:10" ht="16" hidden="1" customHeight="1">
      <c r="B69" s="74">
        <v>4</v>
      </c>
      <c r="C69" s="16"/>
      <c r="D69" s="16"/>
      <c r="E69" s="16"/>
      <c r="F69" s="16"/>
      <c r="G69" s="16"/>
      <c r="H69" s="16"/>
      <c r="I69" s="16"/>
      <c r="J69" s="74">
        <f t="shared" si="4"/>
        <v>0</v>
      </c>
    </row>
    <row r="70" spans="2:10" ht="16" hidden="1" customHeight="1">
      <c r="B70" s="74">
        <v>5</v>
      </c>
      <c r="C70" s="16"/>
      <c r="D70" s="16"/>
      <c r="E70" s="16"/>
      <c r="F70" s="16"/>
      <c r="G70" s="16"/>
      <c r="H70" s="16"/>
      <c r="I70" s="16"/>
      <c r="J70" s="74">
        <f t="shared" si="4"/>
        <v>0</v>
      </c>
    </row>
    <row r="71" spans="2:10" ht="16" hidden="1" customHeight="1">
      <c r="B71" s="74">
        <v>6</v>
      </c>
      <c r="C71" s="16"/>
      <c r="D71" s="16"/>
      <c r="E71" s="16"/>
      <c r="F71" s="16"/>
      <c r="G71" s="16"/>
      <c r="H71" s="16"/>
      <c r="I71" s="16"/>
      <c r="J71" s="74">
        <f t="shared" si="4"/>
        <v>0</v>
      </c>
    </row>
    <row r="72" spans="2:10" ht="16" hidden="1" customHeight="1">
      <c r="B72" s="74">
        <v>7</v>
      </c>
      <c r="C72" s="16"/>
      <c r="D72" s="16"/>
      <c r="E72" s="16"/>
      <c r="F72" s="16"/>
      <c r="G72" s="16"/>
      <c r="H72" s="16"/>
      <c r="I72" s="16"/>
      <c r="J72" s="74">
        <f t="shared" si="4"/>
        <v>0</v>
      </c>
    </row>
    <row r="73" spans="2:10" ht="16" hidden="1" customHeight="1">
      <c r="B73" s="74">
        <v>8</v>
      </c>
      <c r="C73" s="16"/>
      <c r="D73" s="16"/>
      <c r="E73" s="16"/>
      <c r="F73" s="16"/>
      <c r="G73" s="16"/>
      <c r="H73" s="16"/>
      <c r="I73" s="16"/>
      <c r="J73" s="74">
        <f t="shared" si="4"/>
        <v>0</v>
      </c>
    </row>
    <row r="74" spans="2:10" ht="16" hidden="1" customHeight="1">
      <c r="B74" s="74">
        <v>9</v>
      </c>
      <c r="C74" s="16"/>
      <c r="D74" s="16"/>
      <c r="E74" s="16"/>
      <c r="F74" s="16"/>
      <c r="G74" s="16"/>
      <c r="H74" s="16"/>
      <c r="I74" s="16"/>
      <c r="J74" s="74">
        <f t="shared" si="4"/>
        <v>0</v>
      </c>
    </row>
    <row r="75" spans="2:10" ht="16" hidden="1" customHeight="1">
      <c r="B75" s="74">
        <v>10</v>
      </c>
      <c r="C75" s="16"/>
      <c r="D75" s="16"/>
      <c r="E75" s="16"/>
      <c r="F75" s="16"/>
      <c r="G75" s="16"/>
      <c r="H75" s="16"/>
      <c r="I75" s="16"/>
      <c r="J75" s="74">
        <f t="shared" si="4"/>
        <v>0</v>
      </c>
    </row>
    <row r="76" spans="2:10" ht="16" hidden="1" customHeight="1">
      <c r="B76" s="74">
        <v>11</v>
      </c>
      <c r="C76" s="16"/>
      <c r="D76" s="16"/>
      <c r="E76" s="16"/>
      <c r="F76" s="16"/>
      <c r="G76" s="16"/>
      <c r="H76" s="16"/>
      <c r="I76" s="16"/>
      <c r="J76" s="74">
        <f t="shared" si="4"/>
        <v>0</v>
      </c>
    </row>
    <row r="77" spans="2:10">
      <c r="B77" s="74">
        <v>12</v>
      </c>
      <c r="C77" s="16"/>
      <c r="D77" s="16"/>
      <c r="E77" s="16"/>
      <c r="F77" s="16"/>
      <c r="G77" s="16"/>
      <c r="H77" s="16"/>
      <c r="I77" s="16"/>
      <c r="J77" s="74">
        <f t="shared" si="4"/>
        <v>0</v>
      </c>
    </row>
    <row r="78" spans="2:10" ht="16" hidden="1" customHeight="1">
      <c r="B78" s="74" t="s">
        <v>94</v>
      </c>
      <c r="C78" s="16"/>
      <c r="D78" s="16"/>
      <c r="E78" s="16"/>
      <c r="F78" s="16"/>
      <c r="G78" s="16"/>
      <c r="H78" s="16"/>
      <c r="I78" s="16"/>
      <c r="J78" s="74">
        <f t="shared" si="4"/>
        <v>0</v>
      </c>
    </row>
    <row r="79" spans="2:10" ht="16" hidden="1" customHeight="1">
      <c r="B79" s="74" t="s">
        <v>7</v>
      </c>
      <c r="C79" s="75">
        <f>C78+C77+C76+C75+C74+C73+C72+C71+C70+C69+C68+C67+C66+C65</f>
        <v>0</v>
      </c>
      <c r="D79" s="75">
        <f t="shared" ref="D79:I79" si="5">D78+D77+D76+D75+D74+D73+D72+D71+D70+D69+D68+D67+D66+D65</f>
        <v>0</v>
      </c>
      <c r="E79" s="75">
        <f t="shared" si="5"/>
        <v>0</v>
      </c>
      <c r="F79" s="75">
        <f t="shared" si="5"/>
        <v>0</v>
      </c>
      <c r="G79" s="75">
        <f t="shared" si="5"/>
        <v>0</v>
      </c>
      <c r="H79" s="75">
        <f t="shared" si="5"/>
        <v>0</v>
      </c>
      <c r="I79" s="75">
        <f t="shared" si="5"/>
        <v>0</v>
      </c>
      <c r="J79" s="74">
        <f t="shared" si="4"/>
        <v>0</v>
      </c>
    </row>
    <row r="81" spans="2:19" s="2" customFormat="1">
      <c r="B81" s="2" t="s">
        <v>221</v>
      </c>
    </row>
    <row r="82" spans="2:19" ht="85">
      <c r="B82" s="167" t="s">
        <v>89</v>
      </c>
      <c r="C82" s="75" t="s">
        <v>10</v>
      </c>
      <c r="D82" s="75" t="s">
        <v>11</v>
      </c>
      <c r="E82" s="75" t="s">
        <v>12</v>
      </c>
      <c r="F82" s="75" t="s">
        <v>13</v>
      </c>
      <c r="G82" s="75" t="s">
        <v>16</v>
      </c>
      <c r="H82" s="75" t="s">
        <v>14</v>
      </c>
      <c r="I82" s="75" t="s">
        <v>15</v>
      </c>
      <c r="J82" s="24" t="s">
        <v>17</v>
      </c>
      <c r="K82" s="75" t="s">
        <v>18</v>
      </c>
      <c r="L82" s="75" t="s">
        <v>20</v>
      </c>
      <c r="M82" s="75" t="s">
        <v>19</v>
      </c>
      <c r="N82" s="75" t="s">
        <v>21</v>
      </c>
      <c r="O82" s="75" t="s">
        <v>22</v>
      </c>
      <c r="P82" s="75" t="s">
        <v>23</v>
      </c>
      <c r="Q82" s="75" t="s">
        <v>25</v>
      </c>
      <c r="R82" s="75" t="s">
        <v>24</v>
      </c>
      <c r="S82" s="165" t="s">
        <v>167</v>
      </c>
    </row>
    <row r="83" spans="2:19" ht="17">
      <c r="B83" s="168"/>
      <c r="C83" s="25" t="s">
        <v>95</v>
      </c>
      <c r="D83" s="25" t="s">
        <v>96</v>
      </c>
      <c r="E83" s="25" t="s">
        <v>97</v>
      </c>
      <c r="F83" s="25" t="s">
        <v>98</v>
      </c>
      <c r="G83" s="25" t="s">
        <v>99</v>
      </c>
      <c r="H83" s="25" t="s">
        <v>100</v>
      </c>
      <c r="I83" s="25" t="s">
        <v>101</v>
      </c>
      <c r="J83" s="25" t="s">
        <v>102</v>
      </c>
      <c r="K83" s="25" t="s">
        <v>103</v>
      </c>
      <c r="L83" s="25" t="s">
        <v>104</v>
      </c>
      <c r="M83" s="25" t="s">
        <v>105</v>
      </c>
      <c r="N83" s="25" t="s">
        <v>106</v>
      </c>
      <c r="O83" s="25" t="s">
        <v>107</v>
      </c>
      <c r="P83" s="25" t="s">
        <v>108</v>
      </c>
      <c r="Q83" s="25" t="s">
        <v>109</v>
      </c>
      <c r="R83" s="25" t="s">
        <v>110</v>
      </c>
      <c r="S83" s="166"/>
    </row>
    <row r="84" spans="2:19" ht="16" hidden="1" customHeight="1">
      <c r="B84" s="74" t="s">
        <v>88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>
        <f>SUM(C84:R84)</f>
        <v>0</v>
      </c>
    </row>
    <row r="85" spans="2:19" ht="16" hidden="1" customHeight="1">
      <c r="B85" s="74">
        <v>1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>
        <f>SUM(C85:R85)</f>
        <v>0</v>
      </c>
    </row>
    <row r="86" spans="2:19" ht="16" hidden="1" customHeight="1">
      <c r="B86" s="74">
        <v>2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>
        <f>SUM(C86:R86)</f>
        <v>0</v>
      </c>
    </row>
    <row r="87" spans="2:19" ht="16" hidden="1" customHeight="1">
      <c r="B87" s="74">
        <v>3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>
        <f t="shared" ref="S87:S98" si="6">SUM(C87:R87)</f>
        <v>0</v>
      </c>
    </row>
    <row r="88" spans="2:19" ht="16" hidden="1" customHeight="1">
      <c r="B88" s="74">
        <v>4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>
        <f t="shared" si="6"/>
        <v>0</v>
      </c>
    </row>
    <row r="89" spans="2:19" ht="16" hidden="1" customHeight="1">
      <c r="B89" s="74">
        <v>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>
        <f t="shared" si="6"/>
        <v>0</v>
      </c>
    </row>
    <row r="90" spans="2:19" ht="16" hidden="1" customHeight="1">
      <c r="B90" s="74">
        <v>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>
        <f t="shared" si="6"/>
        <v>0</v>
      </c>
    </row>
    <row r="91" spans="2:19" ht="16" hidden="1" customHeight="1">
      <c r="B91" s="74">
        <v>7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>
        <f t="shared" si="6"/>
        <v>0</v>
      </c>
    </row>
    <row r="92" spans="2:19" ht="16" hidden="1" customHeight="1">
      <c r="B92" s="74">
        <v>8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>
        <f t="shared" si="6"/>
        <v>0</v>
      </c>
    </row>
    <row r="93" spans="2:19" ht="16" hidden="1" customHeight="1">
      <c r="B93" s="74">
        <v>9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>
        <f t="shared" si="6"/>
        <v>0</v>
      </c>
    </row>
    <row r="94" spans="2:19" ht="16" hidden="1" customHeight="1">
      <c r="B94" s="74">
        <v>10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>
        <f t="shared" si="6"/>
        <v>0</v>
      </c>
    </row>
    <row r="95" spans="2:19" ht="16" hidden="1" customHeight="1">
      <c r="B95" s="74">
        <v>11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>
        <f t="shared" si="6"/>
        <v>0</v>
      </c>
    </row>
    <row r="96" spans="2:19">
      <c r="B96" s="74">
        <v>12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>
        <f t="shared" si="6"/>
        <v>0</v>
      </c>
    </row>
    <row r="97" spans="2:19">
      <c r="B97" s="74" t="s">
        <v>94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>
        <f t="shared" si="6"/>
        <v>0</v>
      </c>
    </row>
    <row r="98" spans="2:19">
      <c r="B98" s="74" t="s">
        <v>7</v>
      </c>
      <c r="C98" s="75">
        <f>C97+C96+C95+C94+C93+C92+C91+C90+C89+C88+C87+C86+C85+C84</f>
        <v>0</v>
      </c>
      <c r="D98" s="75">
        <f t="shared" ref="D98:R98" si="7">D97+D96+D95+D94+D93+D92+D91+D90+D89+D88+D87+D86+D85+D84</f>
        <v>0</v>
      </c>
      <c r="E98" s="75">
        <f t="shared" si="7"/>
        <v>0</v>
      </c>
      <c r="F98" s="75">
        <f t="shared" si="7"/>
        <v>0</v>
      </c>
      <c r="G98" s="75">
        <f t="shared" si="7"/>
        <v>0</v>
      </c>
      <c r="H98" s="75">
        <f t="shared" si="7"/>
        <v>0</v>
      </c>
      <c r="I98" s="75">
        <f t="shared" si="7"/>
        <v>0</v>
      </c>
      <c r="J98" s="75">
        <f t="shared" si="7"/>
        <v>0</v>
      </c>
      <c r="K98" s="75">
        <f t="shared" si="7"/>
        <v>0</v>
      </c>
      <c r="L98" s="75">
        <f t="shared" si="7"/>
        <v>0</v>
      </c>
      <c r="M98" s="75">
        <f t="shared" si="7"/>
        <v>0</v>
      </c>
      <c r="N98" s="75">
        <f t="shared" si="7"/>
        <v>0</v>
      </c>
      <c r="O98" s="75">
        <f t="shared" si="7"/>
        <v>0</v>
      </c>
      <c r="P98" s="75">
        <f t="shared" si="7"/>
        <v>0</v>
      </c>
      <c r="Q98" s="75">
        <f t="shared" si="7"/>
        <v>0</v>
      </c>
      <c r="R98" s="75">
        <f t="shared" si="7"/>
        <v>0</v>
      </c>
      <c r="S98" s="16">
        <f t="shared" si="6"/>
        <v>0</v>
      </c>
    </row>
    <row r="100" spans="2:19" s="2" customFormat="1">
      <c r="B100" s="9" t="s">
        <v>222</v>
      </c>
    </row>
    <row r="101" spans="2:19" ht="68" customHeight="1">
      <c r="B101" s="167" t="s">
        <v>89</v>
      </c>
      <c r="C101" s="75" t="s">
        <v>26</v>
      </c>
      <c r="D101" s="75" t="s">
        <v>27</v>
      </c>
      <c r="E101" s="75" t="s">
        <v>28</v>
      </c>
      <c r="F101" s="75" t="s">
        <v>29</v>
      </c>
      <c r="G101" s="75" t="s">
        <v>30</v>
      </c>
      <c r="H101" s="75" t="s">
        <v>31</v>
      </c>
      <c r="I101" s="75" t="s">
        <v>32</v>
      </c>
      <c r="J101" s="75" t="s">
        <v>33</v>
      </c>
      <c r="K101" s="75" t="s">
        <v>34</v>
      </c>
      <c r="L101" s="75" t="s">
        <v>35</v>
      </c>
      <c r="M101" s="75" t="s">
        <v>246</v>
      </c>
      <c r="N101" s="75" t="s">
        <v>247</v>
      </c>
      <c r="O101" s="75" t="s">
        <v>24</v>
      </c>
      <c r="P101" s="165" t="s">
        <v>167</v>
      </c>
    </row>
    <row r="102" spans="2:19" ht="19">
      <c r="B102" s="168"/>
      <c r="C102" s="28" t="s">
        <v>233</v>
      </c>
      <c r="D102" s="28" t="s">
        <v>234</v>
      </c>
      <c r="E102" s="28" t="s">
        <v>235</v>
      </c>
      <c r="F102" s="28" t="s">
        <v>236</v>
      </c>
      <c r="G102" s="28" t="s">
        <v>237</v>
      </c>
      <c r="H102" s="28" t="s">
        <v>238</v>
      </c>
      <c r="I102" s="28" t="s">
        <v>239</v>
      </c>
      <c r="J102" s="28" t="s">
        <v>240</v>
      </c>
      <c r="K102" s="28" t="s">
        <v>241</v>
      </c>
      <c r="L102" s="28" t="s">
        <v>242</v>
      </c>
      <c r="M102" s="28" t="s">
        <v>243</v>
      </c>
      <c r="N102" s="28" t="s">
        <v>244</v>
      </c>
      <c r="O102" s="28" t="s">
        <v>245</v>
      </c>
      <c r="P102" s="166"/>
    </row>
    <row r="103" spans="2:19" ht="16" hidden="1" customHeight="1">
      <c r="B103" s="74" t="s">
        <v>88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16">
        <f>SUM(E103:O103)</f>
        <v>0</v>
      </c>
    </row>
    <row r="104" spans="2:19" ht="16" hidden="1" customHeight="1">
      <c r="B104" s="74">
        <v>1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>
        <f t="shared" ref="N104:N117" si="8">SUM(C104:M104)</f>
        <v>0</v>
      </c>
    </row>
    <row r="105" spans="2:19" ht="16" hidden="1" customHeight="1">
      <c r="B105" s="74">
        <v>2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>
        <f>SUM(C105:O105)</f>
        <v>0</v>
      </c>
    </row>
    <row r="106" spans="2:19" ht="16" hidden="1" customHeight="1">
      <c r="B106" s="74">
        <v>3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>
        <f t="shared" si="8"/>
        <v>0</v>
      </c>
    </row>
    <row r="107" spans="2:19" ht="16" hidden="1" customHeight="1">
      <c r="B107" s="74">
        <v>4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>
        <f t="shared" si="8"/>
        <v>0</v>
      </c>
    </row>
    <row r="108" spans="2:19" ht="16" hidden="1" customHeight="1">
      <c r="B108" s="74">
        <v>5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>
        <f t="shared" si="8"/>
        <v>0</v>
      </c>
    </row>
    <row r="109" spans="2:19" ht="16" hidden="1" customHeight="1">
      <c r="B109" s="74">
        <v>6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>
        <f t="shared" si="8"/>
        <v>0</v>
      </c>
    </row>
    <row r="110" spans="2:19" ht="16" hidden="1" customHeight="1">
      <c r="B110" s="74">
        <v>7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>
        <f t="shared" si="8"/>
        <v>0</v>
      </c>
    </row>
    <row r="111" spans="2:19" ht="16" hidden="1" customHeight="1">
      <c r="B111" s="74">
        <v>8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>
        <f t="shared" si="8"/>
        <v>0</v>
      </c>
    </row>
    <row r="112" spans="2:19" ht="16" hidden="1" customHeight="1">
      <c r="B112" s="74">
        <v>9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>
        <f t="shared" si="8"/>
        <v>0</v>
      </c>
    </row>
    <row r="113" spans="2:16" ht="16" hidden="1" customHeight="1">
      <c r="B113" s="74">
        <v>10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>
        <f t="shared" si="8"/>
        <v>0</v>
      </c>
    </row>
    <row r="114" spans="2:16" ht="16" hidden="1" customHeight="1">
      <c r="B114" s="74">
        <v>11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>
        <f t="shared" si="8"/>
        <v>0</v>
      </c>
    </row>
    <row r="115" spans="2:16">
      <c r="B115" s="74">
        <v>12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>
        <f>SUM(C115:O115)</f>
        <v>0</v>
      </c>
    </row>
    <row r="116" spans="2:16" ht="16" hidden="1" customHeight="1">
      <c r="B116" s="74" t="s">
        <v>94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>
        <f t="shared" si="8"/>
        <v>0</v>
      </c>
    </row>
    <row r="117" spans="2:16" ht="16" hidden="1" customHeight="1">
      <c r="B117" s="74" t="s">
        <v>7</v>
      </c>
      <c r="C117" s="75">
        <f>C116+C115+C114+C113+C112+C111+C110+C109+C108+C107+C106+C105+C104+C103</f>
        <v>0</v>
      </c>
      <c r="D117" s="75">
        <f t="shared" ref="D117:M117" si="9">D116+D115+D114+D113+D112+D111+D110+D109+D108+D107+D106+D105+D104+D103</f>
        <v>0</v>
      </c>
      <c r="E117" s="75">
        <f t="shared" si="9"/>
        <v>0</v>
      </c>
      <c r="F117" s="75">
        <f t="shared" si="9"/>
        <v>0</v>
      </c>
      <c r="G117" s="75">
        <f t="shared" si="9"/>
        <v>0</v>
      </c>
      <c r="H117" s="75">
        <f t="shared" si="9"/>
        <v>0</v>
      </c>
      <c r="I117" s="75">
        <f t="shared" si="9"/>
        <v>0</v>
      </c>
      <c r="J117" s="75">
        <f t="shared" si="9"/>
        <v>0</v>
      </c>
      <c r="K117" s="75">
        <f t="shared" si="9"/>
        <v>0</v>
      </c>
      <c r="L117" s="75">
        <f t="shared" si="9"/>
        <v>0</v>
      </c>
      <c r="M117" s="75">
        <f t="shared" si="9"/>
        <v>0</v>
      </c>
      <c r="N117" s="16">
        <f t="shared" si="8"/>
        <v>0</v>
      </c>
    </row>
    <row r="120" spans="2:16" s="2" customFormat="1">
      <c r="B120" s="10" t="s">
        <v>223</v>
      </c>
    </row>
    <row r="121" spans="2:16" ht="77.5" customHeight="1">
      <c r="B121" s="141" t="s">
        <v>89</v>
      </c>
      <c r="C121" s="76" t="s">
        <v>8</v>
      </c>
      <c r="D121" s="76" t="s">
        <v>9</v>
      </c>
      <c r="E121" s="75" t="s">
        <v>167</v>
      </c>
    </row>
    <row r="122" spans="2:16" ht="16" hidden="1" customHeight="1">
      <c r="B122" s="74" t="s">
        <v>88</v>
      </c>
      <c r="C122" s="74"/>
      <c r="D122" s="74"/>
      <c r="E122" s="74">
        <f>D122+C122</f>
        <v>0</v>
      </c>
    </row>
    <row r="123" spans="2:16" ht="16" hidden="1" customHeight="1">
      <c r="B123" s="74">
        <v>1</v>
      </c>
      <c r="C123" s="74"/>
      <c r="D123" s="74"/>
      <c r="E123" s="74">
        <f t="shared" ref="E123:E136" si="10">D123+C123</f>
        <v>0</v>
      </c>
    </row>
    <row r="124" spans="2:16" ht="16" hidden="1" customHeight="1">
      <c r="B124" s="74">
        <v>2</v>
      </c>
      <c r="C124" s="74"/>
      <c r="D124" s="74"/>
      <c r="E124" s="74">
        <f>SUM(C124:D124)</f>
        <v>0</v>
      </c>
    </row>
    <row r="125" spans="2:16" ht="16" hidden="1" customHeight="1">
      <c r="B125" s="74">
        <v>3</v>
      </c>
      <c r="C125" s="74"/>
      <c r="D125" s="74"/>
      <c r="E125" s="74">
        <f t="shared" si="10"/>
        <v>0</v>
      </c>
    </row>
    <row r="126" spans="2:16" ht="16" hidden="1" customHeight="1">
      <c r="B126" s="74">
        <v>4</v>
      </c>
      <c r="C126" s="74"/>
      <c r="D126" s="74"/>
      <c r="E126" s="74">
        <f t="shared" si="10"/>
        <v>0</v>
      </c>
    </row>
    <row r="127" spans="2:16" ht="16" hidden="1" customHeight="1">
      <c r="B127" s="74">
        <v>5</v>
      </c>
      <c r="C127" s="74"/>
      <c r="D127" s="74"/>
      <c r="E127" s="74">
        <f t="shared" si="10"/>
        <v>0</v>
      </c>
    </row>
    <row r="128" spans="2:16" ht="16" hidden="1" customHeight="1">
      <c r="B128" s="74">
        <v>6</v>
      </c>
      <c r="C128" s="74"/>
      <c r="D128" s="74"/>
      <c r="E128" s="74">
        <f t="shared" si="10"/>
        <v>0</v>
      </c>
    </row>
    <row r="129" spans="2:14" ht="16" hidden="1" customHeight="1">
      <c r="B129" s="74">
        <v>7</v>
      </c>
      <c r="C129" s="74"/>
      <c r="D129" s="74"/>
      <c r="E129" s="74">
        <f t="shared" si="10"/>
        <v>0</v>
      </c>
    </row>
    <row r="130" spans="2:14" ht="16" hidden="1" customHeight="1">
      <c r="B130" s="74">
        <v>8</v>
      </c>
      <c r="C130" s="74"/>
      <c r="D130" s="74"/>
      <c r="E130" s="74">
        <f t="shared" si="10"/>
        <v>0</v>
      </c>
    </row>
    <row r="131" spans="2:14" ht="16" hidden="1" customHeight="1">
      <c r="B131" s="74">
        <v>9</v>
      </c>
      <c r="C131" s="74"/>
      <c r="D131" s="74"/>
      <c r="E131" s="74">
        <f t="shared" si="10"/>
        <v>0</v>
      </c>
    </row>
    <row r="132" spans="2:14" ht="16" hidden="1" customHeight="1">
      <c r="B132" s="74">
        <v>10</v>
      </c>
      <c r="C132" s="74"/>
      <c r="D132" s="74"/>
      <c r="E132" s="74">
        <f t="shared" si="10"/>
        <v>0</v>
      </c>
    </row>
    <row r="133" spans="2:14" ht="16" hidden="1" customHeight="1">
      <c r="B133" s="74">
        <v>11</v>
      </c>
      <c r="C133" s="74"/>
      <c r="D133" s="74"/>
      <c r="E133" s="74">
        <f t="shared" si="10"/>
        <v>0</v>
      </c>
    </row>
    <row r="134" spans="2:14">
      <c r="B134" s="74">
        <v>12</v>
      </c>
      <c r="C134" s="74"/>
      <c r="D134" s="74"/>
      <c r="E134" s="74">
        <f t="shared" si="10"/>
        <v>0</v>
      </c>
    </row>
    <row r="135" spans="2:14" ht="16" hidden="1" customHeight="1">
      <c r="B135" s="74" t="s">
        <v>94</v>
      </c>
      <c r="C135" s="74"/>
      <c r="D135" s="74"/>
      <c r="E135" s="74">
        <f t="shared" si="10"/>
        <v>0</v>
      </c>
    </row>
    <row r="136" spans="2:14" ht="16" hidden="1" customHeight="1">
      <c r="B136" s="74" t="s">
        <v>7</v>
      </c>
      <c r="C136" s="75">
        <f>C135+C134+C133+C132+C131+C130+C129+C128+C127+C126+C125+C124+C123+C122</f>
        <v>0</v>
      </c>
      <c r="D136" s="75">
        <f>D135+D134+D133+D132+D131+D130+D129+D128+D127+D126+D125+D124+D123+D122</f>
        <v>0</v>
      </c>
      <c r="E136" s="74">
        <f t="shared" si="10"/>
        <v>0</v>
      </c>
    </row>
    <row r="138" spans="2:14" s="2" customFormat="1">
      <c r="B138" s="9" t="s">
        <v>224</v>
      </c>
    </row>
    <row r="139" spans="2:14" s="6" customFormat="1" ht="108.5" customHeight="1">
      <c r="B139" s="167" t="s">
        <v>89</v>
      </c>
      <c r="C139" s="75" t="s">
        <v>36</v>
      </c>
      <c r="D139" s="75" t="s">
        <v>37</v>
      </c>
      <c r="E139" s="75" t="s">
        <v>38</v>
      </c>
      <c r="F139" s="75" t="s">
        <v>39</v>
      </c>
      <c r="G139" s="75" t="s">
        <v>40</v>
      </c>
      <c r="H139" s="75" t="s">
        <v>41</v>
      </c>
      <c r="I139" s="75" t="s">
        <v>42</v>
      </c>
      <c r="J139" s="75" t="s">
        <v>43</v>
      </c>
      <c r="K139" s="75" t="s">
        <v>44</v>
      </c>
      <c r="L139" s="75" t="s">
        <v>248</v>
      </c>
      <c r="M139" s="165" t="s">
        <v>167</v>
      </c>
      <c r="N139" s="7"/>
    </row>
    <row r="140" spans="2:14" s="6" customFormat="1" ht="19">
      <c r="B140" s="168"/>
      <c r="C140" s="28" t="s">
        <v>120</v>
      </c>
      <c r="D140" s="28" t="s">
        <v>121</v>
      </c>
      <c r="E140" s="28" t="s">
        <v>122</v>
      </c>
      <c r="F140" s="28" t="s">
        <v>123</v>
      </c>
      <c r="G140" s="28" t="s">
        <v>124</v>
      </c>
      <c r="H140" s="28" t="s">
        <v>125</v>
      </c>
      <c r="I140" s="28" t="s">
        <v>126</v>
      </c>
      <c r="J140" s="28" t="s">
        <v>127</v>
      </c>
      <c r="K140" s="28" t="s">
        <v>128</v>
      </c>
      <c r="L140" s="28" t="s">
        <v>129</v>
      </c>
      <c r="M140" s="166"/>
      <c r="N140" s="7"/>
    </row>
    <row r="141" spans="2:14" ht="16" hidden="1" customHeight="1">
      <c r="B141" s="74" t="s">
        <v>88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>
        <f>SUM(C141:L141)</f>
        <v>0</v>
      </c>
    </row>
    <row r="142" spans="2:14" ht="16" hidden="1" customHeight="1">
      <c r="B142" s="74">
        <v>1</v>
      </c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>
        <f t="shared" ref="M142:M155" si="11">SUM(C142:L142)</f>
        <v>0</v>
      </c>
    </row>
    <row r="143" spans="2:14" ht="16" hidden="1" customHeight="1">
      <c r="B143" s="74">
        <v>2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>
        <f>SUM(C143:L143)</f>
        <v>0</v>
      </c>
    </row>
    <row r="144" spans="2:14" ht="16" hidden="1" customHeight="1">
      <c r="B144" s="74">
        <v>3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>
        <f t="shared" si="11"/>
        <v>0</v>
      </c>
    </row>
    <row r="145" spans="2:15" ht="16" hidden="1" customHeight="1">
      <c r="B145" s="74">
        <v>4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>
        <f t="shared" si="11"/>
        <v>0</v>
      </c>
    </row>
    <row r="146" spans="2:15" ht="16" hidden="1" customHeight="1">
      <c r="B146" s="74">
        <v>5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>
        <f t="shared" si="11"/>
        <v>0</v>
      </c>
    </row>
    <row r="147" spans="2:15" ht="16" hidden="1" customHeight="1">
      <c r="B147" s="74">
        <v>6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>
        <f t="shared" si="11"/>
        <v>0</v>
      </c>
    </row>
    <row r="148" spans="2:15" ht="16" hidden="1" customHeight="1">
      <c r="B148" s="74">
        <v>7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>
        <f t="shared" si="11"/>
        <v>0</v>
      </c>
    </row>
    <row r="149" spans="2:15" ht="16" hidden="1" customHeight="1">
      <c r="B149" s="74">
        <v>8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>
        <f t="shared" si="11"/>
        <v>0</v>
      </c>
    </row>
    <row r="150" spans="2:15" ht="16" hidden="1" customHeight="1">
      <c r="B150" s="74">
        <v>9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>
        <f t="shared" si="11"/>
        <v>0</v>
      </c>
    </row>
    <row r="151" spans="2:15" ht="16" hidden="1" customHeight="1">
      <c r="B151" s="74">
        <v>10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>
        <f t="shared" si="11"/>
        <v>0</v>
      </c>
    </row>
    <row r="152" spans="2:15" ht="16" hidden="1" customHeight="1">
      <c r="B152" s="74">
        <v>11</v>
      </c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>
        <f t="shared" si="11"/>
        <v>0</v>
      </c>
    </row>
    <row r="153" spans="2:15">
      <c r="B153" s="74">
        <v>12</v>
      </c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>
        <f>SUM(C153:L153)</f>
        <v>0</v>
      </c>
    </row>
    <row r="154" spans="2:15" ht="16" hidden="1" customHeight="1">
      <c r="B154" s="74" t="s">
        <v>94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>
        <f t="shared" si="11"/>
        <v>0</v>
      </c>
    </row>
    <row r="155" spans="2:15" s="2" customFormat="1" ht="16" hidden="1" customHeight="1">
      <c r="B155" s="74" t="s">
        <v>7</v>
      </c>
      <c r="C155" s="75">
        <f>C154+C153+C152+C151+C150+C149+C148+C147+C146+C145+C144+C143+C142+C141</f>
        <v>0</v>
      </c>
      <c r="D155" s="75">
        <f t="shared" ref="D155:L155" si="12">D154+D153+D152+D151+D150+D149+D148+D147+D146+D145+D144+D143+D142+D141</f>
        <v>0</v>
      </c>
      <c r="E155" s="75">
        <f t="shared" si="12"/>
        <v>0</v>
      </c>
      <c r="F155" s="75">
        <f t="shared" si="12"/>
        <v>0</v>
      </c>
      <c r="G155" s="75">
        <f t="shared" si="12"/>
        <v>0</v>
      </c>
      <c r="H155" s="75">
        <f t="shared" si="12"/>
        <v>0</v>
      </c>
      <c r="I155" s="75">
        <f t="shared" si="12"/>
        <v>0</v>
      </c>
      <c r="J155" s="75">
        <f t="shared" si="12"/>
        <v>0</v>
      </c>
      <c r="K155" s="75">
        <f t="shared" si="12"/>
        <v>0</v>
      </c>
      <c r="L155" s="75">
        <f t="shared" si="12"/>
        <v>0</v>
      </c>
      <c r="M155" s="16">
        <f t="shared" si="11"/>
        <v>0</v>
      </c>
    </row>
    <row r="156" spans="2:15" s="2" customFormat="1">
      <c r="B156" s="17"/>
      <c r="C156" s="12"/>
      <c r="D156" s="12"/>
      <c r="E156" s="20"/>
    </row>
    <row r="157" spans="2:15" s="2" customFormat="1">
      <c r="B157" s="9" t="s">
        <v>225</v>
      </c>
      <c r="C157" s="12"/>
      <c r="D157" s="12"/>
      <c r="E157" s="20"/>
    </row>
    <row r="158" spans="2:15" ht="57" customHeight="1">
      <c r="B158" s="167" t="s">
        <v>89</v>
      </c>
      <c r="C158" s="75" t="s">
        <v>45</v>
      </c>
      <c r="D158" s="75" t="s">
        <v>46</v>
      </c>
      <c r="E158" s="75" t="s">
        <v>47</v>
      </c>
      <c r="F158" s="75" t="s">
        <v>50</v>
      </c>
      <c r="G158" s="23" t="s">
        <v>26</v>
      </c>
      <c r="H158" s="23" t="s">
        <v>51</v>
      </c>
      <c r="I158" s="23" t="s">
        <v>52</v>
      </c>
      <c r="J158" s="23" t="s">
        <v>53</v>
      </c>
      <c r="K158" s="23" t="s">
        <v>54</v>
      </c>
      <c r="L158" s="23" t="s">
        <v>250</v>
      </c>
      <c r="M158" s="23" t="s">
        <v>251</v>
      </c>
      <c r="N158" s="23" t="s">
        <v>229</v>
      </c>
      <c r="O158" s="165" t="s">
        <v>167</v>
      </c>
    </row>
    <row r="159" spans="2:15" ht="16" customHeight="1">
      <c r="B159" s="168"/>
      <c r="C159" s="28" t="s">
        <v>130</v>
      </c>
      <c r="D159" s="28" t="s">
        <v>131</v>
      </c>
      <c r="E159" s="28" t="s">
        <v>132</v>
      </c>
      <c r="F159" s="28" t="s">
        <v>133</v>
      </c>
      <c r="G159" s="28" t="s">
        <v>134</v>
      </c>
      <c r="H159" s="28" t="s">
        <v>135</v>
      </c>
      <c r="I159" s="28" t="s">
        <v>136</v>
      </c>
      <c r="J159" s="28" t="s">
        <v>137</v>
      </c>
      <c r="K159" s="28" t="s">
        <v>138</v>
      </c>
      <c r="L159" s="28" t="s">
        <v>139</v>
      </c>
      <c r="M159" s="28" t="s">
        <v>227</v>
      </c>
      <c r="N159" s="28" t="s">
        <v>249</v>
      </c>
      <c r="O159" s="166"/>
    </row>
    <row r="160" spans="2:15" ht="16" hidden="1" customHeight="1">
      <c r="B160" s="74" t="s">
        <v>88</v>
      </c>
      <c r="C160" s="75"/>
      <c r="D160" s="75"/>
      <c r="E160" s="75"/>
      <c r="F160" s="74"/>
      <c r="G160" s="74"/>
      <c r="H160" s="74"/>
      <c r="I160" s="74"/>
      <c r="J160" s="74"/>
      <c r="K160" s="74"/>
      <c r="L160" s="74"/>
      <c r="M160" s="74"/>
      <c r="N160" s="74"/>
      <c r="O160" s="74">
        <f>SUM(E160:N160)</f>
        <v>0</v>
      </c>
    </row>
    <row r="161" spans="2:15" ht="16" hidden="1" customHeight="1">
      <c r="B161" s="74">
        <v>1</v>
      </c>
      <c r="C161" s="75"/>
      <c r="D161" s="75"/>
      <c r="E161" s="75"/>
      <c r="F161" s="74"/>
      <c r="G161" s="74"/>
      <c r="H161" s="74"/>
      <c r="I161" s="74"/>
      <c r="J161" s="74"/>
      <c r="K161" s="74"/>
      <c r="L161" s="74"/>
      <c r="M161" s="74"/>
      <c r="N161" s="74">
        <f t="shared" ref="N161:N174" si="13">SUM(D161:M161)</f>
        <v>0</v>
      </c>
    </row>
    <row r="162" spans="2:15" ht="16" hidden="1" customHeight="1">
      <c r="B162" s="74">
        <v>2</v>
      </c>
      <c r="C162" s="75"/>
      <c r="D162" s="75"/>
      <c r="E162" s="75"/>
      <c r="F162" s="74"/>
      <c r="G162" s="74"/>
      <c r="H162" s="74"/>
      <c r="I162" s="74"/>
      <c r="J162" s="74"/>
      <c r="K162" s="74"/>
      <c r="L162" s="74"/>
      <c r="M162" s="74"/>
      <c r="N162" s="74"/>
      <c r="O162" s="74">
        <f>SUM(C162:N162)</f>
        <v>0</v>
      </c>
    </row>
    <row r="163" spans="2:15" ht="16" hidden="1" customHeight="1">
      <c r="B163" s="74">
        <v>3</v>
      </c>
      <c r="C163" s="75"/>
      <c r="D163" s="75"/>
      <c r="E163" s="75"/>
      <c r="F163" s="74"/>
      <c r="G163" s="74"/>
      <c r="H163" s="74"/>
      <c r="I163" s="74"/>
      <c r="J163" s="74"/>
      <c r="K163" s="74"/>
      <c r="L163" s="74"/>
      <c r="M163" s="74"/>
      <c r="N163" s="74">
        <f t="shared" si="13"/>
        <v>0</v>
      </c>
    </row>
    <row r="164" spans="2:15" ht="16" hidden="1" customHeight="1">
      <c r="B164" s="74">
        <v>4</v>
      </c>
      <c r="C164" s="75"/>
      <c r="D164" s="75"/>
      <c r="E164" s="75"/>
      <c r="F164" s="74"/>
      <c r="G164" s="74"/>
      <c r="H164" s="74"/>
      <c r="I164" s="74"/>
      <c r="J164" s="74"/>
      <c r="K164" s="74"/>
      <c r="L164" s="74"/>
      <c r="M164" s="74"/>
      <c r="N164" s="74">
        <f t="shared" si="13"/>
        <v>0</v>
      </c>
    </row>
    <row r="165" spans="2:15" ht="16" hidden="1" customHeight="1">
      <c r="B165" s="74">
        <v>5</v>
      </c>
      <c r="C165" s="75"/>
      <c r="D165" s="75"/>
      <c r="E165" s="75"/>
      <c r="F165" s="74"/>
      <c r="G165" s="74"/>
      <c r="H165" s="74"/>
      <c r="I165" s="74"/>
      <c r="J165" s="74"/>
      <c r="K165" s="74"/>
      <c r="L165" s="74"/>
      <c r="M165" s="74"/>
      <c r="N165" s="74">
        <f t="shared" si="13"/>
        <v>0</v>
      </c>
    </row>
    <row r="166" spans="2:15" ht="16" hidden="1" customHeight="1">
      <c r="B166" s="74">
        <v>6</v>
      </c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>
        <f t="shared" si="13"/>
        <v>0</v>
      </c>
    </row>
    <row r="167" spans="2:15" ht="16" hidden="1" customHeight="1">
      <c r="B167" s="74">
        <v>7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>
        <f t="shared" si="13"/>
        <v>0</v>
      </c>
    </row>
    <row r="168" spans="2:15" ht="16" hidden="1" customHeight="1">
      <c r="B168" s="74">
        <v>8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>
        <f t="shared" si="13"/>
        <v>0</v>
      </c>
    </row>
    <row r="169" spans="2:15" ht="16" hidden="1" customHeight="1">
      <c r="B169" s="74">
        <v>9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>
        <f t="shared" si="13"/>
        <v>0</v>
      </c>
    </row>
    <row r="170" spans="2:15" ht="16" hidden="1" customHeight="1">
      <c r="B170" s="74">
        <v>10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>
        <f t="shared" si="13"/>
        <v>0</v>
      </c>
    </row>
    <row r="171" spans="2:15" ht="16" hidden="1" customHeight="1">
      <c r="B171" s="74">
        <v>11</v>
      </c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>
        <f t="shared" si="13"/>
        <v>0</v>
      </c>
    </row>
    <row r="172" spans="2:15">
      <c r="B172" s="74">
        <v>12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>
        <f>SUM(C172:N172)</f>
        <v>0</v>
      </c>
    </row>
    <row r="173" spans="2:15" ht="16" hidden="1" customHeight="1">
      <c r="B173" s="74" t="s">
        <v>94</v>
      </c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>
        <f t="shared" si="13"/>
        <v>0</v>
      </c>
    </row>
    <row r="174" spans="2:15" ht="16" hidden="1" customHeight="1">
      <c r="B174" s="74" t="s">
        <v>7</v>
      </c>
      <c r="C174" s="75">
        <f>SUM(C160:C173)</f>
        <v>0</v>
      </c>
      <c r="D174" s="75">
        <f t="shared" ref="D174:M174" si="14">SUM(D160:D173)</f>
        <v>0</v>
      </c>
      <c r="E174" s="75">
        <f t="shared" si="14"/>
        <v>0</v>
      </c>
      <c r="F174" s="75">
        <f t="shared" si="14"/>
        <v>0</v>
      </c>
      <c r="G174" s="75">
        <f t="shared" si="14"/>
        <v>0</v>
      </c>
      <c r="H174" s="75">
        <f t="shared" si="14"/>
        <v>0</v>
      </c>
      <c r="I174" s="75">
        <f t="shared" si="14"/>
        <v>0</v>
      </c>
      <c r="J174" s="75">
        <f t="shared" si="14"/>
        <v>0</v>
      </c>
      <c r="K174" s="75">
        <f t="shared" si="14"/>
        <v>0</v>
      </c>
      <c r="L174" s="75">
        <f t="shared" si="14"/>
        <v>0</v>
      </c>
      <c r="M174" s="75">
        <f t="shared" si="14"/>
        <v>0</v>
      </c>
      <c r="N174" s="74">
        <f t="shared" si="13"/>
        <v>0</v>
      </c>
    </row>
    <row r="176" spans="2:15" s="2" customFormat="1" ht="14.5" customHeight="1">
      <c r="B176" s="47" t="s">
        <v>226</v>
      </c>
      <c r="C176" s="11"/>
      <c r="D176" s="11"/>
      <c r="E176" s="11"/>
      <c r="F176" s="11"/>
      <c r="G176" s="11"/>
      <c r="H176" s="11"/>
    </row>
    <row r="177" spans="2:36" ht="240.5" customHeight="1">
      <c r="B177" s="167" t="s">
        <v>89</v>
      </c>
      <c r="C177" s="75" t="s">
        <v>57</v>
      </c>
      <c r="D177" s="75" t="s">
        <v>252</v>
      </c>
      <c r="E177" s="75" t="s">
        <v>58</v>
      </c>
      <c r="F177" s="75" t="s">
        <v>59</v>
      </c>
      <c r="G177" s="75" t="s">
        <v>61</v>
      </c>
      <c r="H177" s="75" t="s">
        <v>62</v>
      </c>
      <c r="I177" s="75" t="s">
        <v>66</v>
      </c>
      <c r="J177" s="75" t="s">
        <v>67</v>
      </c>
      <c r="K177" s="75" t="s">
        <v>68</v>
      </c>
      <c r="L177" s="75" t="s">
        <v>69</v>
      </c>
      <c r="M177" s="75" t="s">
        <v>70</v>
      </c>
      <c r="N177" s="75" t="s">
        <v>71</v>
      </c>
      <c r="O177" s="75" t="s">
        <v>72</v>
      </c>
      <c r="P177" s="75" t="s">
        <v>73</v>
      </c>
      <c r="Q177" s="75" t="s">
        <v>74</v>
      </c>
      <c r="R177" s="75" t="s">
        <v>253</v>
      </c>
      <c r="S177" s="75" t="s">
        <v>254</v>
      </c>
      <c r="T177" s="75" t="s">
        <v>255</v>
      </c>
      <c r="U177" s="75" t="s">
        <v>75</v>
      </c>
      <c r="V177" s="75" t="s">
        <v>76</v>
      </c>
      <c r="W177" s="75" t="s">
        <v>77</v>
      </c>
      <c r="X177" s="75" t="s">
        <v>256</v>
      </c>
      <c r="Y177" s="75" t="s">
        <v>78</v>
      </c>
      <c r="Z177" s="75" t="s">
        <v>80</v>
      </c>
      <c r="AA177" s="75" t="s">
        <v>83</v>
      </c>
      <c r="AB177" s="75" t="s">
        <v>84</v>
      </c>
      <c r="AC177" s="75" t="s">
        <v>79</v>
      </c>
      <c r="AD177" s="75" t="s">
        <v>81</v>
      </c>
      <c r="AE177" s="75" t="s">
        <v>257</v>
      </c>
      <c r="AF177" s="75" t="s">
        <v>82</v>
      </c>
      <c r="AG177" s="75" t="s">
        <v>85</v>
      </c>
      <c r="AH177" s="75" t="s">
        <v>258</v>
      </c>
      <c r="AI177" s="75" t="s">
        <v>259</v>
      </c>
      <c r="AJ177" s="165" t="s">
        <v>167</v>
      </c>
    </row>
    <row r="178" spans="2:36" ht="16.5" customHeight="1">
      <c r="B178" s="168"/>
      <c r="C178" s="28" t="s">
        <v>260</v>
      </c>
      <c r="D178" s="28" t="s">
        <v>261</v>
      </c>
      <c r="E178" s="28" t="s">
        <v>262</v>
      </c>
      <c r="F178" s="28" t="s">
        <v>263</v>
      </c>
      <c r="G178" s="28" t="s">
        <v>264</v>
      </c>
      <c r="H178" s="28" t="s">
        <v>265</v>
      </c>
      <c r="I178" s="28" t="s">
        <v>266</v>
      </c>
      <c r="J178" s="28" t="s">
        <v>267</v>
      </c>
      <c r="K178" s="28" t="s">
        <v>268</v>
      </c>
      <c r="L178" s="28" t="s">
        <v>269</v>
      </c>
      <c r="M178" s="28" t="s">
        <v>270</v>
      </c>
      <c r="N178" s="28" t="s">
        <v>271</v>
      </c>
      <c r="O178" s="28" t="s">
        <v>272</v>
      </c>
      <c r="P178" s="28" t="s">
        <v>273</v>
      </c>
      <c r="Q178" s="28" t="s">
        <v>274</v>
      </c>
      <c r="R178" s="28" t="s">
        <v>275</v>
      </c>
      <c r="S178" s="28" t="s">
        <v>276</v>
      </c>
      <c r="T178" s="28" t="s">
        <v>277</v>
      </c>
      <c r="U178" s="28" t="s">
        <v>278</v>
      </c>
      <c r="V178" s="28" t="s">
        <v>279</v>
      </c>
      <c r="W178" s="28" t="s">
        <v>280</v>
      </c>
      <c r="X178" s="28" t="s">
        <v>281</v>
      </c>
      <c r="Y178" s="28" t="s">
        <v>282</v>
      </c>
      <c r="Z178" s="28" t="s">
        <v>283</v>
      </c>
      <c r="AA178" s="28" t="s">
        <v>284</v>
      </c>
      <c r="AB178" s="28" t="s">
        <v>285</v>
      </c>
      <c r="AC178" s="28" t="s">
        <v>286</v>
      </c>
      <c r="AD178" s="28" t="s">
        <v>287</v>
      </c>
      <c r="AE178" s="28" t="s">
        <v>288</v>
      </c>
      <c r="AF178" s="28" t="s">
        <v>289</v>
      </c>
      <c r="AG178" s="28" t="s">
        <v>290</v>
      </c>
      <c r="AH178" s="28" t="s">
        <v>291</v>
      </c>
      <c r="AI178" s="28" t="s">
        <v>292</v>
      </c>
      <c r="AJ178" s="166"/>
    </row>
    <row r="179" spans="2:36" ht="16" hidden="1" customHeight="1">
      <c r="B179" s="74" t="s">
        <v>88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>
        <f>(SUM(C179:AI179))</f>
        <v>0</v>
      </c>
    </row>
    <row r="180" spans="2:36" ht="16" hidden="1" customHeight="1">
      <c r="B180" s="74">
        <v>1</v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>
        <f t="shared" ref="AJ180:AJ193" si="15">(SUM(C180:AI180))</f>
        <v>0</v>
      </c>
    </row>
    <row r="181" spans="2:36" ht="16" hidden="1" customHeight="1">
      <c r="B181" s="74">
        <v>2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>
        <f>SUM(C181:AI181)</f>
        <v>0</v>
      </c>
    </row>
    <row r="182" spans="2:36" ht="16" hidden="1" customHeight="1">
      <c r="B182" s="74">
        <v>3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>
        <f t="shared" si="15"/>
        <v>0</v>
      </c>
    </row>
    <row r="183" spans="2:36" ht="16" hidden="1" customHeight="1">
      <c r="B183" s="74">
        <v>4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>
        <f t="shared" si="15"/>
        <v>0</v>
      </c>
    </row>
    <row r="184" spans="2:36" ht="16" hidden="1" customHeight="1">
      <c r="B184" s="74">
        <v>5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>
        <f t="shared" si="15"/>
        <v>0</v>
      </c>
    </row>
    <row r="185" spans="2:36" ht="16" hidden="1" customHeight="1">
      <c r="B185" s="74">
        <v>6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>
        <f t="shared" si="15"/>
        <v>0</v>
      </c>
    </row>
    <row r="186" spans="2:36" ht="16" hidden="1" customHeight="1">
      <c r="B186" s="74">
        <v>7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>
        <f t="shared" si="15"/>
        <v>0</v>
      </c>
    </row>
    <row r="187" spans="2:36" ht="16" hidden="1" customHeight="1">
      <c r="B187" s="74">
        <v>8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>
        <f t="shared" si="15"/>
        <v>0</v>
      </c>
    </row>
    <row r="188" spans="2:36" ht="16" hidden="1" customHeight="1">
      <c r="B188" s="74">
        <v>9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>
        <f t="shared" si="15"/>
        <v>0</v>
      </c>
    </row>
    <row r="189" spans="2:36" ht="16" hidden="1" customHeight="1">
      <c r="B189" s="74">
        <v>10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>
        <f t="shared" si="15"/>
        <v>0</v>
      </c>
    </row>
    <row r="190" spans="2:36" ht="16" hidden="1" customHeight="1">
      <c r="B190" s="74">
        <v>11</v>
      </c>
      <c r="C190" s="22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>
        <f t="shared" si="15"/>
        <v>0</v>
      </c>
    </row>
    <row r="191" spans="2:36">
      <c r="B191" s="74">
        <v>12</v>
      </c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>
        <f t="shared" si="15"/>
        <v>0</v>
      </c>
    </row>
    <row r="192" spans="2:36" ht="16" hidden="1" customHeight="1">
      <c r="B192" s="74" t="s">
        <v>94</v>
      </c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>
        <f t="shared" si="15"/>
        <v>0</v>
      </c>
    </row>
    <row r="193" spans="2:36" ht="16" hidden="1" customHeight="1">
      <c r="B193" s="74" t="s">
        <v>7</v>
      </c>
      <c r="C193" s="75">
        <f>C192+C191+C190+C189+C188+C187+C186+C185+C184+C183+C182+C181+C180+C179</f>
        <v>0</v>
      </c>
      <c r="D193" s="75">
        <f t="shared" ref="D193:AI193" si="16">D192+D191+D190+D189+D188+D187+D186+D185+D184+D183+D182+D181+D180+D179</f>
        <v>0</v>
      </c>
      <c r="E193" s="75">
        <f t="shared" si="16"/>
        <v>0</v>
      </c>
      <c r="F193" s="75">
        <f t="shared" si="16"/>
        <v>0</v>
      </c>
      <c r="G193" s="75">
        <f t="shared" si="16"/>
        <v>0</v>
      </c>
      <c r="H193" s="75">
        <f t="shared" si="16"/>
        <v>0</v>
      </c>
      <c r="I193" s="75">
        <f t="shared" si="16"/>
        <v>0</v>
      </c>
      <c r="J193" s="75">
        <f t="shared" si="16"/>
        <v>0</v>
      </c>
      <c r="K193" s="75">
        <f t="shared" si="16"/>
        <v>0</v>
      </c>
      <c r="L193" s="75">
        <f t="shared" si="16"/>
        <v>0</v>
      </c>
      <c r="M193" s="75">
        <f t="shared" si="16"/>
        <v>0</v>
      </c>
      <c r="N193" s="75">
        <f t="shared" si="16"/>
        <v>0</v>
      </c>
      <c r="O193" s="75">
        <f t="shared" si="16"/>
        <v>0</v>
      </c>
      <c r="P193" s="75">
        <f t="shared" si="16"/>
        <v>0</v>
      </c>
      <c r="Q193" s="75">
        <f t="shared" si="16"/>
        <v>0</v>
      </c>
      <c r="R193" s="75">
        <f t="shared" si="16"/>
        <v>0</v>
      </c>
      <c r="S193" s="75">
        <f t="shared" si="16"/>
        <v>0</v>
      </c>
      <c r="T193" s="75">
        <f t="shared" si="16"/>
        <v>0</v>
      </c>
      <c r="U193" s="75">
        <f t="shared" si="16"/>
        <v>0</v>
      </c>
      <c r="V193" s="75">
        <f t="shared" si="16"/>
        <v>0</v>
      </c>
      <c r="W193" s="75">
        <f t="shared" si="16"/>
        <v>0</v>
      </c>
      <c r="X193" s="75">
        <f t="shared" si="16"/>
        <v>0</v>
      </c>
      <c r="Y193" s="75">
        <f t="shared" si="16"/>
        <v>0</v>
      </c>
      <c r="Z193" s="75">
        <f t="shared" si="16"/>
        <v>0</v>
      </c>
      <c r="AA193" s="75">
        <f t="shared" si="16"/>
        <v>0</v>
      </c>
      <c r="AB193" s="75">
        <f t="shared" si="16"/>
        <v>0</v>
      </c>
      <c r="AC193" s="75">
        <f t="shared" si="16"/>
        <v>0</v>
      </c>
      <c r="AD193" s="75">
        <f t="shared" si="16"/>
        <v>0</v>
      </c>
      <c r="AE193" s="75">
        <f t="shared" si="16"/>
        <v>0</v>
      </c>
      <c r="AF193" s="75">
        <f t="shared" si="16"/>
        <v>0</v>
      </c>
      <c r="AG193" s="75">
        <f t="shared" si="16"/>
        <v>0</v>
      </c>
      <c r="AH193" s="75">
        <f t="shared" si="16"/>
        <v>0</v>
      </c>
      <c r="AI193" s="75">
        <f t="shared" si="16"/>
        <v>0</v>
      </c>
      <c r="AJ193" s="16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76" t="s">
        <v>89</v>
      </c>
      <c r="C197" s="76" t="s">
        <v>8</v>
      </c>
      <c r="D197" s="76" t="s">
        <v>9</v>
      </c>
      <c r="E197" s="75" t="s">
        <v>167</v>
      </c>
    </row>
    <row r="198" spans="2:36" ht="16" hidden="1" customHeight="1">
      <c r="B198" s="74" t="s">
        <v>88</v>
      </c>
      <c r="C198" s="16"/>
      <c r="D198" s="16"/>
      <c r="E198" s="22">
        <f>D198+C198</f>
        <v>0</v>
      </c>
    </row>
    <row r="199" spans="2:36" ht="16" hidden="1" customHeight="1">
      <c r="B199" s="74">
        <v>1</v>
      </c>
      <c r="C199" s="16"/>
      <c r="D199" s="16"/>
      <c r="E199" s="22">
        <f t="shared" ref="E199:E212" si="17">D199+C199</f>
        <v>0</v>
      </c>
    </row>
    <row r="200" spans="2:36" ht="16" hidden="1" customHeight="1">
      <c r="B200" s="74">
        <v>2</v>
      </c>
      <c r="C200" s="16"/>
      <c r="D200" s="16"/>
      <c r="E200" s="22">
        <f>SUM(C200:D200)</f>
        <v>0</v>
      </c>
    </row>
    <row r="201" spans="2:36" ht="16" hidden="1" customHeight="1">
      <c r="B201" s="74">
        <v>3</v>
      </c>
      <c r="C201" s="16"/>
      <c r="D201" s="16"/>
      <c r="E201" s="22">
        <f t="shared" si="17"/>
        <v>0</v>
      </c>
    </row>
    <row r="202" spans="2:36" ht="16" hidden="1" customHeight="1">
      <c r="B202" s="74">
        <v>4</v>
      </c>
      <c r="C202" s="16"/>
      <c r="D202" s="16"/>
      <c r="E202" s="22">
        <f t="shared" si="17"/>
        <v>0</v>
      </c>
    </row>
    <row r="203" spans="2:36" ht="16" hidden="1" customHeight="1">
      <c r="B203" s="74">
        <v>5</v>
      </c>
      <c r="C203" s="16"/>
      <c r="D203" s="16"/>
      <c r="E203" s="22">
        <f t="shared" si="17"/>
        <v>0</v>
      </c>
    </row>
    <row r="204" spans="2:36" ht="16" hidden="1" customHeight="1">
      <c r="B204" s="74">
        <v>6</v>
      </c>
      <c r="C204" s="16"/>
      <c r="D204" s="16"/>
      <c r="E204" s="22">
        <f t="shared" si="17"/>
        <v>0</v>
      </c>
    </row>
    <row r="205" spans="2:36" ht="16" hidden="1" customHeight="1">
      <c r="B205" s="74">
        <v>7</v>
      </c>
      <c r="C205" s="16"/>
      <c r="D205" s="16"/>
      <c r="E205" s="22">
        <f t="shared" si="17"/>
        <v>0</v>
      </c>
    </row>
    <row r="206" spans="2:36" ht="16" hidden="1" customHeight="1">
      <c r="B206" s="74">
        <v>8</v>
      </c>
      <c r="C206" s="16"/>
      <c r="D206" s="16"/>
      <c r="E206" s="22">
        <f t="shared" si="17"/>
        <v>0</v>
      </c>
    </row>
    <row r="207" spans="2:36" ht="16" hidden="1" customHeight="1">
      <c r="B207" s="74">
        <v>9</v>
      </c>
      <c r="C207" s="16"/>
      <c r="D207" s="16"/>
      <c r="E207" s="22">
        <f t="shared" si="17"/>
        <v>0</v>
      </c>
    </row>
    <row r="208" spans="2:36" ht="16" hidden="1" customHeight="1">
      <c r="B208" s="74">
        <v>10</v>
      </c>
      <c r="C208" s="16"/>
      <c r="D208" s="16"/>
      <c r="E208" s="22">
        <f t="shared" si="17"/>
        <v>0</v>
      </c>
    </row>
    <row r="209" spans="2:10" ht="16" hidden="1" customHeight="1">
      <c r="B209" s="74">
        <v>11</v>
      </c>
      <c r="C209" s="16"/>
      <c r="D209" s="16"/>
      <c r="E209" s="22">
        <f t="shared" si="17"/>
        <v>0</v>
      </c>
    </row>
    <row r="210" spans="2:10">
      <c r="B210" s="74">
        <v>12</v>
      </c>
      <c r="C210" s="16"/>
      <c r="D210" s="16"/>
      <c r="E210" s="22">
        <f t="shared" si="17"/>
        <v>0</v>
      </c>
    </row>
    <row r="211" spans="2:10" ht="16" hidden="1" customHeight="1">
      <c r="B211" s="74" t="s">
        <v>94</v>
      </c>
      <c r="C211" s="16"/>
      <c r="D211" s="16"/>
      <c r="E211" s="22">
        <f t="shared" si="17"/>
        <v>0</v>
      </c>
    </row>
    <row r="212" spans="2:10" ht="16" hidden="1" customHeight="1">
      <c r="B212" s="74" t="s">
        <v>7</v>
      </c>
      <c r="C212" s="75">
        <f>C211+C210+C209+C208+C207+C206+C205+C204+C203+C202+C201+C200+C199+C198</f>
        <v>0</v>
      </c>
      <c r="D212" s="75">
        <f>D211+D210+D209+D208+D207+D206+D205+D204+D203+D202+D201+D200+D199+D198</f>
        <v>0</v>
      </c>
      <c r="E212" s="22">
        <f t="shared" si="17"/>
        <v>0</v>
      </c>
    </row>
    <row r="214" spans="2:10" s="2" customFormat="1">
      <c r="B214" s="13" t="s">
        <v>228</v>
      </c>
    </row>
    <row r="215" spans="2:10" ht="85">
      <c r="B215" s="167" t="s">
        <v>89</v>
      </c>
      <c r="C215" s="21" t="s">
        <v>55</v>
      </c>
      <c r="D215" s="21" t="s">
        <v>56</v>
      </c>
      <c r="E215" s="75" t="s">
        <v>60</v>
      </c>
      <c r="F215" s="75" t="s">
        <v>64</v>
      </c>
      <c r="G215" s="75" t="s">
        <v>63</v>
      </c>
      <c r="H215" s="75" t="s">
        <v>65</v>
      </c>
      <c r="I215" s="75" t="s">
        <v>87</v>
      </c>
      <c r="J215" s="165" t="s">
        <v>167</v>
      </c>
    </row>
    <row r="216" spans="2:10" ht="19">
      <c r="B216" s="168"/>
      <c r="C216" s="28" t="s">
        <v>140</v>
      </c>
      <c r="D216" s="28" t="s">
        <v>141</v>
      </c>
      <c r="E216" s="28" t="s">
        <v>142</v>
      </c>
      <c r="F216" s="28" t="s">
        <v>143</v>
      </c>
      <c r="G216" s="28" t="s">
        <v>144</v>
      </c>
      <c r="H216" s="28" t="s">
        <v>145</v>
      </c>
      <c r="I216" s="28" t="s">
        <v>146</v>
      </c>
      <c r="J216" s="166"/>
    </row>
    <row r="217" spans="2:10" ht="16" hidden="1" customHeight="1">
      <c r="B217" s="74" t="s">
        <v>88</v>
      </c>
      <c r="C217" s="16"/>
      <c r="D217" s="16"/>
      <c r="E217" s="16"/>
      <c r="F217" s="16"/>
      <c r="G217" s="16"/>
      <c r="H217" s="16"/>
      <c r="I217" s="16"/>
      <c r="J217" s="22">
        <f>(SUM(C217:I217))</f>
        <v>0</v>
      </c>
    </row>
    <row r="218" spans="2:10" ht="16" hidden="1" customHeight="1">
      <c r="B218" s="74">
        <v>1</v>
      </c>
      <c r="C218" s="16"/>
      <c r="D218" s="16"/>
      <c r="E218" s="16"/>
      <c r="F218" s="16"/>
      <c r="G218" s="16"/>
      <c r="H218" s="16"/>
      <c r="I218" s="16"/>
      <c r="J218" s="22">
        <f t="shared" ref="J218:J231" si="18">(SUM(C218:I218))</f>
        <v>0</v>
      </c>
    </row>
    <row r="219" spans="2:10" ht="16" hidden="1" customHeight="1">
      <c r="B219" s="74">
        <v>2</v>
      </c>
      <c r="C219" s="16"/>
      <c r="D219" s="16"/>
      <c r="E219" s="16"/>
      <c r="F219" s="16"/>
      <c r="G219" s="16"/>
      <c r="H219" s="16"/>
      <c r="I219" s="16"/>
      <c r="J219" s="22">
        <f>SUM(C219:I219)</f>
        <v>0</v>
      </c>
    </row>
    <row r="220" spans="2:10" ht="16" hidden="1" customHeight="1">
      <c r="B220" s="74">
        <v>3</v>
      </c>
      <c r="C220" s="16"/>
      <c r="D220" s="16"/>
      <c r="E220" s="16"/>
      <c r="F220" s="16"/>
      <c r="G220" s="16"/>
      <c r="H220" s="16"/>
      <c r="I220" s="16"/>
      <c r="J220" s="22">
        <f t="shared" si="18"/>
        <v>0</v>
      </c>
    </row>
    <row r="221" spans="2:10" ht="16" hidden="1" customHeight="1">
      <c r="B221" s="74">
        <v>4</v>
      </c>
      <c r="C221" s="16"/>
      <c r="D221" s="16"/>
      <c r="E221" s="16"/>
      <c r="F221" s="16"/>
      <c r="G221" s="16"/>
      <c r="H221" s="16"/>
      <c r="I221" s="16"/>
      <c r="J221" s="22">
        <f t="shared" si="18"/>
        <v>0</v>
      </c>
    </row>
    <row r="222" spans="2:10" ht="16" hidden="1" customHeight="1">
      <c r="B222" s="74">
        <v>5</v>
      </c>
      <c r="C222" s="16"/>
      <c r="D222" s="16"/>
      <c r="E222" s="16"/>
      <c r="F222" s="16"/>
      <c r="G222" s="16"/>
      <c r="H222" s="16"/>
      <c r="I222" s="16"/>
      <c r="J222" s="22">
        <f t="shared" si="18"/>
        <v>0</v>
      </c>
    </row>
    <row r="223" spans="2:10" ht="16" hidden="1" customHeight="1">
      <c r="B223" s="74">
        <v>6</v>
      </c>
      <c r="C223" s="16"/>
      <c r="D223" s="16"/>
      <c r="E223" s="16"/>
      <c r="F223" s="16"/>
      <c r="G223" s="16"/>
      <c r="H223" s="16"/>
      <c r="I223" s="16"/>
      <c r="J223" s="22">
        <f t="shared" si="18"/>
        <v>0</v>
      </c>
    </row>
    <row r="224" spans="2:10" ht="16" hidden="1" customHeight="1">
      <c r="B224" s="74">
        <v>7</v>
      </c>
      <c r="C224" s="16"/>
      <c r="D224" s="16"/>
      <c r="E224" s="16"/>
      <c r="F224" s="16"/>
      <c r="G224" s="16"/>
      <c r="H224" s="16"/>
      <c r="I224" s="16"/>
      <c r="J224" s="22">
        <f t="shared" si="18"/>
        <v>0</v>
      </c>
    </row>
    <row r="225" spans="2:10" ht="16" hidden="1" customHeight="1">
      <c r="B225" s="74">
        <v>8</v>
      </c>
      <c r="C225" s="16"/>
      <c r="D225" s="16"/>
      <c r="E225" s="16"/>
      <c r="F225" s="16"/>
      <c r="G225" s="16"/>
      <c r="H225" s="16"/>
      <c r="I225" s="16"/>
      <c r="J225" s="22">
        <f t="shared" si="18"/>
        <v>0</v>
      </c>
    </row>
    <row r="226" spans="2:10" ht="16" hidden="1" customHeight="1">
      <c r="B226" s="74">
        <v>9</v>
      </c>
      <c r="C226" s="16"/>
      <c r="D226" s="16"/>
      <c r="E226" s="16"/>
      <c r="F226" s="16"/>
      <c r="G226" s="16"/>
      <c r="H226" s="16"/>
      <c r="I226" s="16"/>
      <c r="J226" s="22">
        <f t="shared" si="18"/>
        <v>0</v>
      </c>
    </row>
    <row r="227" spans="2:10" ht="16" hidden="1" customHeight="1">
      <c r="B227" s="74">
        <v>10</v>
      </c>
      <c r="C227" s="16"/>
      <c r="D227" s="16"/>
      <c r="E227" s="16"/>
      <c r="F227" s="16"/>
      <c r="G227" s="16"/>
      <c r="H227" s="16"/>
      <c r="I227" s="16"/>
      <c r="J227" s="22">
        <f t="shared" si="18"/>
        <v>0</v>
      </c>
    </row>
    <row r="228" spans="2:10" ht="16" hidden="1" customHeight="1">
      <c r="B228" s="74">
        <v>11</v>
      </c>
      <c r="C228" s="16"/>
      <c r="D228" s="16"/>
      <c r="E228" s="16"/>
      <c r="F228" s="16"/>
      <c r="G228" s="16"/>
      <c r="H228" s="16"/>
      <c r="I228" s="16"/>
      <c r="J228" s="22">
        <f t="shared" si="18"/>
        <v>0</v>
      </c>
    </row>
    <row r="229" spans="2:10">
      <c r="B229" s="74">
        <v>12</v>
      </c>
      <c r="C229" s="16"/>
      <c r="D229" s="16"/>
      <c r="E229" s="16"/>
      <c r="F229" s="16"/>
      <c r="G229" s="16"/>
      <c r="H229" s="16"/>
      <c r="I229" s="16"/>
      <c r="J229" s="22">
        <f t="shared" si="18"/>
        <v>0</v>
      </c>
    </row>
    <row r="230" spans="2:10" ht="16" hidden="1" customHeight="1">
      <c r="B230" s="74" t="s">
        <v>94</v>
      </c>
      <c r="C230" s="16"/>
      <c r="D230" s="16"/>
      <c r="E230" s="16"/>
      <c r="F230" s="16"/>
      <c r="G230" s="16"/>
      <c r="H230" s="16"/>
      <c r="I230" s="16"/>
      <c r="J230" s="22">
        <f t="shared" si="18"/>
        <v>0</v>
      </c>
    </row>
    <row r="231" spans="2:10" ht="16" hidden="1" customHeight="1">
      <c r="B231" s="74" t="s">
        <v>7</v>
      </c>
      <c r="C231" s="75">
        <f>C230+C229+C228+C227+C226+C225+C224+C223+C222+C221+C220+C219+C218+C217</f>
        <v>0</v>
      </c>
      <c r="D231" s="75">
        <f t="shared" ref="D231:I231" si="19">D230+D229+D228+D227+D226+D225+D224+D223+D222+D221+D220+D219+D218+D217</f>
        <v>0</v>
      </c>
      <c r="E231" s="75">
        <f t="shared" si="19"/>
        <v>0</v>
      </c>
      <c r="F231" s="75">
        <f t="shared" si="19"/>
        <v>0</v>
      </c>
      <c r="G231" s="75">
        <f t="shared" si="19"/>
        <v>0</v>
      </c>
      <c r="H231" s="75">
        <f t="shared" si="19"/>
        <v>0</v>
      </c>
      <c r="I231" s="75">
        <f t="shared" si="19"/>
        <v>0</v>
      </c>
      <c r="J231" s="22">
        <f t="shared" si="18"/>
        <v>0</v>
      </c>
    </row>
    <row r="233" spans="2:10">
      <c r="B233" s="171" t="s">
        <v>175</v>
      </c>
      <c r="C233" s="172"/>
      <c r="D233" s="39" t="s">
        <v>176</v>
      </c>
    </row>
    <row r="234" spans="2:10">
      <c r="B234" s="26" t="str">
        <f>IF(D233="","",IF(D233="English",'File Directory'!B52,IF(D233="Filipino",'File Directory'!B84,'File Directory'!B116)))</f>
        <v xml:space="preserve">Instruction: </v>
      </c>
      <c r="D234" s="15"/>
    </row>
    <row r="235" spans="2:10">
      <c r="B235" s="15"/>
      <c r="C235" s="27" t="str">
        <f>IF($D$233="","",IF($D$233="English",'File Directory'!C53,IF($D$233="Filipino",'File Directory'!C85,'File Directory'!C117)))</f>
        <v>1. Only 1 answer is required, just select one (1) applicable  combination if more than 1 condition is appropriate.</v>
      </c>
    </row>
    <row r="236" spans="2:10">
      <c r="B236" s="15"/>
      <c r="C236" s="27" t="str">
        <f>IF($D$233="","",IF($D$233="English",'File Directory'!C54,IF($D$233="Filipino",'File Directory'!C86,'File Directory'!C118)))</f>
        <v>2. The total column must be equal with the number of respondents per grade level (validation apply).</v>
      </c>
      <c r="D236" s="14"/>
    </row>
    <row r="237" spans="2:10">
      <c r="B237" s="15"/>
      <c r="C237" s="27" t="str">
        <f>IF($D$233="","",IF($D$233="English",'File Directory'!C55,IF($D$233="Filipino",'File Directory'!C87,'File Directory'!C119)))</f>
        <v>3. Total column per grade level must not exceed to 5000.</v>
      </c>
      <c r="D237" s="14"/>
    </row>
    <row r="238" spans="2:10">
      <c r="C238" s="27"/>
    </row>
    <row r="239" spans="2:10">
      <c r="C239" s="26" t="str">
        <f>IF($D$233="","",IF($D$233="English",'File Directory'!C57,IF($D$233="Filipino",'File Directory'!C89,'File Directory'!C121)))</f>
        <v>*For Prospective Adviser</v>
      </c>
    </row>
    <row r="240" spans="2:10">
      <c r="C240" s="27" t="str">
        <f>IF($D$233="","",IF($D$233="English",'File Directory'!C58,IF($D$233="Filipino",'File Directory'!C90,'File Directory'!C122)))</f>
        <v>1. Review all MLESF for Accuracy/completeness</v>
      </c>
    </row>
    <row r="241" spans="3:3">
      <c r="C241" s="27" t="str">
        <f>IF($D$233="","",IF($D$233="English",'File Directory'!C59,IF($D$233="Filipino",'File Directory'!C91,'File Directory'!C123)))</f>
        <v>2. For question with posisble multiple answers, select applicable combination as listed/grouped in this form</v>
      </c>
    </row>
    <row r="242" spans="3:3">
      <c r="C242" s="27" t="str">
        <f>IF($D$233="","",IF($D$233="English",'File Directory'!C60,IF($D$233="Filipino",'File Directory'!C92,'File Directory'!C124)))</f>
        <v>3. Submit to Grade Level Enrollment Chair (GLEC) if any or to School Enrollment Focal Person (SEFP).</v>
      </c>
    </row>
    <row r="243" spans="3:3">
      <c r="C243" s="27"/>
    </row>
    <row r="244" spans="3:3">
      <c r="C244" s="26" t="str">
        <f>IF($D$233="","",IF($D$233="English",'File Directory'!C62,IF($D$233="Filipino",'File Directory'!C94,'File Directory'!C126)))</f>
        <v>For Grade Level Enrollment Chair (if any)</v>
      </c>
    </row>
    <row r="245" spans="3:3">
      <c r="C245" s="27" t="str">
        <f>IF($D$233="","",IF($D$233="English",'File Directory'!C63,IF($D$233="Filipino",'File Directory'!C95,'File Directory'!C127)))</f>
        <v>1. Review all Summary Matrix submitted by advisers, check for accuracy/completeness</v>
      </c>
    </row>
    <row r="246" spans="3:3">
      <c r="C246" s="27" t="str">
        <f>IF($D$233="","",IF($D$233="English",'File Directory'!C64,IF($D$233="Filipino",'File Directory'!C96,'File Directory'!C128)))</f>
        <v xml:space="preserve">2. Prepare a Summary Matrix with totality for all items/questions of all sections </v>
      </c>
    </row>
    <row r="247" spans="3:3">
      <c r="C247" s="27" t="str">
        <f>IF($D$233="","",IF($D$233="English",'File Directory'!C65,IF($D$233="Filipino",'File Directory'!C97,'File Directory'!C129)))</f>
        <v>3. Submit the Accomplished Summary Matrix (Grade level) to School Enrollment Focal Person (SEFP)</v>
      </c>
    </row>
    <row r="248" spans="3:3">
      <c r="C248" s="27"/>
    </row>
    <row r="249" spans="3:3">
      <c r="C249" s="26" t="str">
        <f>IF($D$233="","",IF($D$233="English",'File Directory'!C67,IF($D$233="Filipino",'File Directory'!C99,'File Directory'!C131)))</f>
        <v>For School Enrollment Focal Person (SEFP)</v>
      </c>
    </row>
    <row r="250" spans="3:3">
      <c r="C250" s="27" t="str">
        <f>IF($D$233="","",IF($D$233="English",'File Directory'!C68,IF($D$233="Filipino",'File Directory'!C100,'File Directory'!C132)))</f>
        <v>1. Review all Grade Level Summary Matrix submitted by GLEC, check for accuracy/completeness</v>
      </c>
    </row>
    <row r="251" spans="3:3">
      <c r="C251" s="27" t="str">
        <f>IF($D$233="","",IF($D$233="English",'File Directory'!C69,IF($D$233="Filipino",'File Directory'!C101,'File Directory'!C133)))</f>
        <v>2. Prepare a Summary Matrix with totality for all items/questions of all Grade Levels</v>
      </c>
    </row>
    <row r="252" spans="3:3">
      <c r="C252" s="27" t="str">
        <f>IF($D$233="","",IF($D$233="English",'File Directory'!C70,IF($D$233="Filipino",'File Directory'!C102,'File Directory'!C134)))</f>
        <v>3. Submit the Accomplished Summary Matrix (School level) to School Head for review and approval and then to LIS System Administrator</v>
      </c>
    </row>
    <row r="253" spans="3:3">
      <c r="C253" s="27"/>
    </row>
    <row r="254" spans="3:3">
      <c r="C254" s="26" t="str">
        <f>IF($D$233="","",IF($D$233="English",'File Directory'!C72,IF($D$233="Filipino",'File Directory'!C104,'File Directory'!C136)))</f>
        <v>For LIS System Administrator</v>
      </c>
    </row>
    <row r="255" spans="3:3">
      <c r="C255" s="27" t="str">
        <f>IF($D$233="","",IF($D$233="English",'File Directory'!C73,IF($D$233="Filipino",'File Directory'!C105,'File Directory'!C137)))</f>
        <v>1. Review the School Level Summary Matrix  validate the correctness of enrollment count vis-a-vis the number of respondents</v>
      </c>
    </row>
    <row r="256" spans="3:3">
      <c r="C256" s="27" t="str">
        <f>IF($D$233="","",IF($D$233="English",'File Directory'!C74,IF($D$233="Filipino",'File Directory'!C106,'File Directory'!C138)))</f>
        <v>2. Login to LIS and click the QC Folder available in the Dashboard</v>
      </c>
    </row>
    <row r="257" spans="3:3">
      <c r="C257" s="27" t="str">
        <f>IF($D$233="","",IF($D$233="English",'File Directory'!C75,IF($D$233="Filipino",'File Directory'!C107,'File Directory'!C139)))</f>
        <v>3. Input total count for each table as appeared in the Summary Matrix.  May use the assigned code as appopriate for easy reference.</v>
      </c>
    </row>
  </sheetData>
  <mergeCells count="20">
    <mergeCell ref="B233:C233"/>
    <mergeCell ref="O158:O159"/>
    <mergeCell ref="B177:B178"/>
    <mergeCell ref="AJ177:AJ178"/>
    <mergeCell ref="B215:B216"/>
    <mergeCell ref="J215:J216"/>
    <mergeCell ref="S82:S83"/>
    <mergeCell ref="B101:B102"/>
    <mergeCell ref="P101:P102"/>
    <mergeCell ref="D3:F3"/>
    <mergeCell ref="B4:C4"/>
    <mergeCell ref="G4:H4"/>
    <mergeCell ref="B5:C5"/>
    <mergeCell ref="E5:I5"/>
    <mergeCell ref="B139:B140"/>
    <mergeCell ref="M139:M140"/>
    <mergeCell ref="B158:B159"/>
    <mergeCell ref="B27:B28"/>
    <mergeCell ref="J27:J28"/>
    <mergeCell ref="B82:B83"/>
  </mergeCells>
  <dataValidations count="1">
    <dataValidation type="list" allowBlank="1" showInputMessage="1" showErrorMessage="1" sqref="D233" xr:uid="{E9079EAB-2CA0-CC43-B56A-BA3945E5027C}">
      <formula1>"English,Filipino,Cebuano"</formula1>
    </dataValidation>
  </dataValidations>
  <hyperlinks>
    <hyperlink ref="J1" location="'Summary Matrix MLESF (SEFP)'!A1" tooltip="View Summary Matrix MLESF (SEFP)" display="Return to Summary Matrix MLESF (SEFP)" xr:uid="{3076A9EB-233D-2A4C-AF2E-8C2F5B166F09}"/>
    <hyperlink ref="K1" location="'File Directory'!A1" tooltip="Go Back to File Directory" display="Return to File Directory" xr:uid="{E004C417-736B-AA43-AF7B-C0BC3914519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67CF4-5068-417C-BFDA-B9467C46A730}">
  <sheetPr>
    <tabColor rgb="FFFF0000"/>
  </sheetPr>
  <dimension ref="B1:AJ257"/>
  <sheetViews>
    <sheetView zoomScaleNormal="100" workbookViewId="0"/>
  </sheetViews>
  <sheetFormatPr baseColWidth="10" defaultColWidth="8.6640625" defaultRowHeight="16"/>
  <cols>
    <col min="1" max="1" width="3.6640625" style="69" customWidth="1"/>
    <col min="2" max="2" width="12.1640625" style="69" customWidth="1"/>
    <col min="3" max="3" width="12.33203125" style="69" customWidth="1"/>
    <col min="4" max="4" width="20.83203125" style="69" customWidth="1"/>
    <col min="5" max="5" width="22.33203125" style="69" customWidth="1"/>
    <col min="6" max="6" width="15.5" style="69" customWidth="1"/>
    <col min="7" max="7" width="17.6640625" style="69" customWidth="1"/>
    <col min="8" max="8" width="20.1640625" style="69" customWidth="1"/>
    <col min="9" max="9" width="25.33203125" style="69" customWidth="1"/>
    <col min="10" max="10" width="24.1640625" style="69" customWidth="1"/>
    <col min="11" max="11" width="18" style="69" customWidth="1"/>
    <col min="12" max="12" width="19.83203125" style="69" customWidth="1"/>
    <col min="13" max="13" width="21.1640625" style="69" customWidth="1"/>
    <col min="14" max="14" width="21.83203125" style="69" customWidth="1"/>
    <col min="15" max="15" width="22.6640625" style="69" customWidth="1"/>
    <col min="16" max="16" width="24.5" style="69" customWidth="1"/>
    <col min="17" max="17" width="20.33203125" style="69" customWidth="1"/>
    <col min="18" max="18" width="13.1640625" style="69" customWidth="1"/>
    <col min="19" max="19" width="14.5" style="69" customWidth="1"/>
    <col min="20" max="20" width="19.33203125" style="69" customWidth="1"/>
    <col min="21" max="21" width="22.83203125" style="69" customWidth="1"/>
    <col min="22" max="22" width="13.5" style="69" customWidth="1"/>
    <col min="23" max="23" width="17.33203125" style="69" customWidth="1"/>
    <col min="24" max="24" width="19.1640625" style="69" customWidth="1"/>
    <col min="25" max="25" width="24.33203125" style="69" customWidth="1"/>
    <col min="26" max="26" width="13.5" style="69" customWidth="1"/>
    <col min="27" max="28" width="15.1640625" style="69" customWidth="1"/>
    <col min="29" max="29" width="18.83203125" style="69" customWidth="1"/>
    <col min="30" max="30" width="12.83203125" style="69" customWidth="1"/>
    <col min="31" max="31" width="16.1640625" style="69" customWidth="1"/>
    <col min="32" max="32" width="18" style="69" customWidth="1"/>
    <col min="33" max="33" width="8.6640625" style="69"/>
    <col min="34" max="34" width="15.83203125" style="69" customWidth="1"/>
    <col min="35" max="35" width="16.5" style="69" customWidth="1"/>
    <col min="36" max="36" width="16.33203125" style="69" customWidth="1"/>
    <col min="37" max="16384" width="8.6640625" style="69"/>
  </cols>
  <sheetData>
    <row r="1" spans="2:14" ht="37" thickBot="1">
      <c r="B1" s="79" t="s">
        <v>230</v>
      </c>
      <c r="J1" s="80" t="s">
        <v>294</v>
      </c>
      <c r="K1" s="81" t="s">
        <v>293</v>
      </c>
    </row>
    <row r="2" spans="2:14" ht="18">
      <c r="B2" s="82" t="s">
        <v>168</v>
      </c>
    </row>
    <row r="3" spans="2:14">
      <c r="B3" s="83" t="s">
        <v>90</v>
      </c>
      <c r="C3" s="84"/>
      <c r="D3" s="151"/>
      <c r="E3" s="152"/>
      <c r="F3" s="153"/>
      <c r="G3" s="83" t="s">
        <v>91</v>
      </c>
      <c r="H3" s="85"/>
      <c r="I3" s="83" t="s">
        <v>177</v>
      </c>
      <c r="J3" s="85"/>
      <c r="K3" s="83" t="s">
        <v>92</v>
      </c>
      <c r="L3" s="85"/>
      <c r="M3" s="83" t="s">
        <v>93</v>
      </c>
      <c r="N3" s="85"/>
    </row>
    <row r="4" spans="2:14" ht="17" thickBot="1">
      <c r="B4" s="154" t="s">
        <v>166</v>
      </c>
      <c r="C4" s="155"/>
      <c r="D4" s="86"/>
      <c r="E4" s="87" t="s">
        <v>148</v>
      </c>
      <c r="F4" s="88"/>
      <c r="G4" s="160" t="s">
        <v>165</v>
      </c>
      <c r="H4" s="161"/>
      <c r="I4" s="89"/>
      <c r="J4" s="90"/>
      <c r="K4" s="90"/>
      <c r="L4" s="90"/>
      <c r="M4" s="90"/>
      <c r="N4" s="90"/>
    </row>
    <row r="5" spans="2:14" ht="16" customHeight="1">
      <c r="B5" s="154" t="s">
        <v>151</v>
      </c>
      <c r="C5" s="155"/>
      <c r="D5" s="91"/>
      <c r="E5" s="162" t="s">
        <v>169</v>
      </c>
      <c r="F5" s="163"/>
      <c r="G5" s="163"/>
      <c r="H5" s="163"/>
      <c r="I5" s="164"/>
      <c r="J5" s="90"/>
      <c r="M5" s="90"/>
      <c r="N5" s="90"/>
    </row>
    <row r="6" spans="2:14" ht="17" customHeight="1" thickBot="1">
      <c r="B6" s="70"/>
      <c r="C6" s="70"/>
      <c r="D6" s="92"/>
      <c r="E6" s="93" t="s">
        <v>170</v>
      </c>
      <c r="F6" s="94"/>
      <c r="G6" s="95" t="s">
        <v>150</v>
      </c>
      <c r="H6" s="95"/>
      <c r="I6" s="96"/>
    </row>
    <row r="7" spans="2:14">
      <c r="B7" s="70"/>
      <c r="C7" s="70"/>
      <c r="D7" s="92"/>
      <c r="E7" s="97"/>
      <c r="F7" s="98"/>
      <c r="G7" s="90"/>
      <c r="H7" s="90"/>
      <c r="I7" s="90"/>
    </row>
    <row r="8" spans="2:14" s="3" customFormat="1">
      <c r="B8" s="2" t="s">
        <v>295</v>
      </c>
    </row>
    <row r="9" spans="2:14" s="3" customFormat="1" ht="57" customHeight="1">
      <c r="B9" s="123" t="s">
        <v>89</v>
      </c>
      <c r="C9" s="76" t="s">
        <v>296</v>
      </c>
      <c r="D9" s="76" t="s">
        <v>297</v>
      </c>
      <c r="E9" s="75" t="s">
        <v>167</v>
      </c>
    </row>
    <row r="10" spans="2:14" hidden="1">
      <c r="B10" s="101" t="s">
        <v>88</v>
      </c>
      <c r="C10" s="99"/>
      <c r="D10" s="99"/>
      <c r="E10" s="101"/>
    </row>
    <row r="11" spans="2:14" hidden="1">
      <c r="B11" s="101">
        <v>1</v>
      </c>
      <c r="C11" s="99"/>
      <c r="D11" s="99"/>
      <c r="E11" s="101"/>
    </row>
    <row r="12" spans="2:14" hidden="1">
      <c r="B12" s="101">
        <v>2</v>
      </c>
      <c r="C12" s="99"/>
      <c r="D12" s="99"/>
      <c r="E12" s="101"/>
    </row>
    <row r="13" spans="2:14" hidden="1">
      <c r="B13" s="101">
        <v>3</v>
      </c>
      <c r="C13" s="99"/>
      <c r="D13" s="99"/>
      <c r="E13" s="101"/>
    </row>
    <row r="14" spans="2:14" hidden="1">
      <c r="B14" s="101">
        <v>4</v>
      </c>
      <c r="C14" s="99"/>
      <c r="D14" s="99"/>
      <c r="E14" s="101"/>
    </row>
    <row r="15" spans="2:14" hidden="1">
      <c r="B15" s="101">
        <v>5</v>
      </c>
      <c r="C15" s="99"/>
      <c r="D15" s="99"/>
      <c r="E15" s="101"/>
    </row>
    <row r="16" spans="2:14" hidden="1">
      <c r="B16" s="101">
        <v>6</v>
      </c>
      <c r="C16" s="99"/>
      <c r="D16" s="99"/>
      <c r="E16" s="101"/>
    </row>
    <row r="17" spans="2:10" hidden="1">
      <c r="B17" s="101">
        <v>7</v>
      </c>
      <c r="C17" s="99"/>
      <c r="D17" s="99"/>
      <c r="E17" s="101"/>
    </row>
    <row r="18" spans="2:10" hidden="1">
      <c r="B18" s="101">
        <v>8</v>
      </c>
      <c r="C18" s="99"/>
      <c r="D18" s="99"/>
      <c r="E18" s="101"/>
    </row>
    <row r="19" spans="2:10" hidden="1">
      <c r="B19" s="101">
        <v>9</v>
      </c>
      <c r="C19" s="99"/>
      <c r="D19" s="99"/>
      <c r="E19" s="101"/>
    </row>
    <row r="20" spans="2:10" hidden="1">
      <c r="B20" s="101">
        <v>10</v>
      </c>
      <c r="C20" s="99"/>
      <c r="D20" s="99"/>
      <c r="E20" s="101"/>
    </row>
    <row r="21" spans="2:10">
      <c r="B21" s="101">
        <v>11</v>
      </c>
      <c r="C21" s="99">
        <f>SUM('Grade 11_Class A'!C21,'Grade 11_Class B'!C21,'Grade 11_Class C'!C21,'Grade 11_Class D'!C21,'Grade 11_Class E'!C21,'Grade 11_Class F'!C21,'Grade 11_Class G'!C21,'Grade 11_Class H'!C21,'Grade 11_Class I'!C21,'Grade 11_Class J'!C21)</f>
        <v>0</v>
      </c>
      <c r="D21" s="99">
        <f>SUM('Grade 11_Class A'!D21,'Grade 11_Class B'!D21,'Grade 11_Class C'!D21,'Grade 11_Class D'!D21,'Grade 11_Class E'!D21,'Grade 11_Class F'!D21,'Grade 11_Class G'!D21,'Grade 11_Class H'!D21,'Grade 11_Class I'!D21,'Grade 11_Class J'!D21)</f>
        <v>0</v>
      </c>
      <c r="E21" s="101">
        <f t="shared" ref="E21:E22" si="0">SUM(C21:D21)</f>
        <v>0</v>
      </c>
    </row>
    <row r="22" spans="2:10">
      <c r="B22" s="101">
        <v>12</v>
      </c>
      <c r="C22" s="99">
        <f>SUM('Grade 12_Class A'!C22,'Grade 12_Class B'!C22,'Grade 12_Class C'!C22,'Grade 12_Class D'!C22,'Grade 12_Class E'!C22,'Grade 12_Class F'!C22,'Grade 12_Class G'!C22,'Grade 12_Class H'!C22,'Grade 12_Class I'!C22,'Grade 12_Class J'!C22)</f>
        <v>0</v>
      </c>
      <c r="D22" s="99">
        <f>SUM('Grade 12_Class A'!D22,'Grade 12_Class B'!D22,'Grade 12_Class C'!D22,'Grade 12_Class D'!D22,'Grade 12_Class E'!D22,'Grade 12_Class F'!D22,'Grade 12_Class G'!D22,'Grade 12_Class H'!D22,'Grade 12_Class I'!D22,'Grade 12_Class J'!D22)</f>
        <v>0</v>
      </c>
      <c r="E22" s="101">
        <f t="shared" si="0"/>
        <v>0</v>
      </c>
    </row>
    <row r="23" spans="2:10" hidden="1">
      <c r="B23" s="101" t="s">
        <v>94</v>
      </c>
      <c r="C23" s="99"/>
      <c r="D23" s="99"/>
      <c r="E23" s="101"/>
    </row>
    <row r="24" spans="2:10">
      <c r="B24" s="101" t="s">
        <v>7</v>
      </c>
      <c r="C24" s="99">
        <f>SUM(C10:C23)</f>
        <v>0</v>
      </c>
      <c r="D24" s="99">
        <f>SUM(D10:D23)</f>
        <v>0</v>
      </c>
      <c r="E24" s="101">
        <f t="shared" ref="E24" si="1">D24+C24</f>
        <v>0</v>
      </c>
    </row>
    <row r="25" spans="2:10">
      <c r="B25" s="104"/>
    </row>
    <row r="26" spans="2:10">
      <c r="B26" s="72" t="s">
        <v>322</v>
      </c>
    </row>
    <row r="27" spans="2:10" ht="77" customHeight="1">
      <c r="B27" s="156" t="s">
        <v>89</v>
      </c>
      <c r="C27" s="99" t="s">
        <v>0</v>
      </c>
      <c r="D27" s="99" t="s">
        <v>1</v>
      </c>
      <c r="E27" s="99" t="s">
        <v>2</v>
      </c>
      <c r="F27" s="99" t="s">
        <v>3</v>
      </c>
      <c r="G27" s="99" t="s">
        <v>4</v>
      </c>
      <c r="H27" s="99" t="s">
        <v>5</v>
      </c>
      <c r="I27" s="99" t="s">
        <v>6</v>
      </c>
      <c r="J27" s="158" t="s">
        <v>167</v>
      </c>
    </row>
    <row r="28" spans="2:10" ht="17.5" customHeight="1">
      <c r="B28" s="157"/>
      <c r="C28" s="100" t="s">
        <v>113</v>
      </c>
      <c r="D28" s="100" t="s">
        <v>114</v>
      </c>
      <c r="E28" s="100" t="s">
        <v>115</v>
      </c>
      <c r="F28" s="100" t="s">
        <v>116</v>
      </c>
      <c r="G28" s="100" t="s">
        <v>117</v>
      </c>
      <c r="H28" s="100" t="s">
        <v>118</v>
      </c>
      <c r="I28" s="100" t="s">
        <v>119</v>
      </c>
      <c r="J28" s="159"/>
    </row>
    <row r="29" spans="2:10" ht="18" hidden="1" customHeight="1">
      <c r="B29" s="101" t="s">
        <v>88</v>
      </c>
      <c r="C29" s="99"/>
      <c r="D29" s="99"/>
      <c r="E29" s="99"/>
      <c r="F29" s="99"/>
      <c r="G29" s="99"/>
      <c r="H29" s="99"/>
      <c r="I29" s="99"/>
      <c r="J29" s="101"/>
    </row>
    <row r="30" spans="2:10" ht="18" hidden="1" customHeight="1">
      <c r="B30" s="101">
        <v>1</v>
      </c>
      <c r="C30" s="99"/>
      <c r="D30" s="99"/>
      <c r="E30" s="99"/>
      <c r="F30" s="99"/>
      <c r="G30" s="99"/>
      <c r="H30" s="99"/>
      <c r="I30" s="99"/>
      <c r="J30" s="101"/>
    </row>
    <row r="31" spans="2:10" ht="18" hidden="1" customHeight="1">
      <c r="B31" s="101">
        <v>2</v>
      </c>
      <c r="C31" s="99"/>
      <c r="D31" s="99"/>
      <c r="E31" s="99"/>
      <c r="F31" s="99"/>
      <c r="G31" s="99"/>
      <c r="H31" s="99"/>
      <c r="I31" s="99"/>
      <c r="J31" s="101"/>
    </row>
    <row r="32" spans="2:10" ht="18" hidden="1" customHeight="1">
      <c r="B32" s="101">
        <v>3</v>
      </c>
      <c r="C32" s="99"/>
      <c r="D32" s="99"/>
      <c r="E32" s="99"/>
      <c r="F32" s="99"/>
      <c r="G32" s="99"/>
      <c r="H32" s="99"/>
      <c r="I32" s="99"/>
      <c r="J32" s="101"/>
    </row>
    <row r="33" spans="2:10" ht="18" hidden="1" customHeight="1">
      <c r="B33" s="101">
        <v>4</v>
      </c>
      <c r="C33" s="99"/>
      <c r="D33" s="99"/>
      <c r="E33" s="99"/>
      <c r="F33" s="99"/>
      <c r="G33" s="99"/>
      <c r="H33" s="99"/>
      <c r="I33" s="99"/>
      <c r="J33" s="101"/>
    </row>
    <row r="34" spans="2:10" ht="18" hidden="1" customHeight="1">
      <c r="B34" s="101">
        <v>5</v>
      </c>
      <c r="C34" s="99"/>
      <c r="D34" s="99"/>
      <c r="E34" s="99"/>
      <c r="F34" s="99"/>
      <c r="G34" s="99"/>
      <c r="H34" s="99"/>
      <c r="I34" s="99"/>
      <c r="J34" s="101"/>
    </row>
    <row r="35" spans="2:10" ht="18" hidden="1" customHeight="1">
      <c r="B35" s="101">
        <v>6</v>
      </c>
      <c r="C35" s="99"/>
      <c r="D35" s="99"/>
      <c r="E35" s="99"/>
      <c r="F35" s="99"/>
      <c r="G35" s="99"/>
      <c r="H35" s="99"/>
      <c r="I35" s="99"/>
      <c r="J35" s="101"/>
    </row>
    <row r="36" spans="2:10" ht="18" hidden="1" customHeight="1">
      <c r="B36" s="101">
        <v>7</v>
      </c>
      <c r="C36" s="99"/>
      <c r="D36" s="99"/>
      <c r="E36" s="99"/>
      <c r="F36" s="99"/>
      <c r="G36" s="99"/>
      <c r="H36" s="99"/>
      <c r="I36" s="99"/>
      <c r="J36" s="101"/>
    </row>
    <row r="37" spans="2:10" ht="18" hidden="1" customHeight="1">
      <c r="B37" s="101">
        <v>8</v>
      </c>
      <c r="C37" s="99"/>
      <c r="D37" s="99"/>
      <c r="E37" s="99"/>
      <c r="F37" s="99"/>
      <c r="G37" s="99"/>
      <c r="H37" s="99"/>
      <c r="I37" s="99"/>
      <c r="J37" s="101"/>
    </row>
    <row r="38" spans="2:10" ht="18" hidden="1" customHeight="1">
      <c r="B38" s="101">
        <v>9</v>
      </c>
      <c r="C38" s="99"/>
      <c r="D38" s="99"/>
      <c r="E38" s="99"/>
      <c r="F38" s="99"/>
      <c r="G38" s="99"/>
      <c r="H38" s="99"/>
      <c r="I38" s="99"/>
      <c r="J38" s="101"/>
    </row>
    <row r="39" spans="2:10" ht="18" hidden="1" customHeight="1">
      <c r="B39" s="101">
        <v>10</v>
      </c>
      <c r="C39" s="99"/>
      <c r="D39" s="99"/>
      <c r="E39" s="99"/>
      <c r="F39" s="99"/>
      <c r="G39" s="99"/>
      <c r="H39" s="99"/>
      <c r="I39" s="99"/>
      <c r="J39" s="101"/>
    </row>
    <row r="40" spans="2:10" ht="18" customHeight="1">
      <c r="B40" s="101">
        <v>11</v>
      </c>
      <c r="C40" s="99">
        <f>SUM('Grade 11_Class A'!C40,'Grade 11_Class B'!C40,'Grade 11_Class C'!C40,'Grade 11_Class D'!C40,'Grade 11_Class E'!C40,'Grade 11_Class F'!C40,'Grade 11_Class G'!C40,'Grade 11_Class H'!C40,'Grade 11_Class I'!C40,'Grade 11_Class J'!C40)</f>
        <v>0</v>
      </c>
      <c r="D40" s="99">
        <f>SUM('Grade 11_Class A'!D40,'Grade 11_Class B'!D40,'Grade 11_Class C'!D40,'Grade 11_Class D'!D40,'Grade 11_Class E'!D40,'Grade 11_Class F'!D40,'Grade 11_Class G'!D40,'Grade 11_Class H'!D40,'Grade 11_Class I'!D40,'Grade 11_Class J'!D40)</f>
        <v>0</v>
      </c>
      <c r="E40" s="99">
        <f>SUM('Grade 11_Class A'!E40,'Grade 11_Class B'!E40,'Grade 11_Class C'!E40,'Grade 11_Class D'!E40,'Grade 11_Class E'!E40,'Grade 11_Class F'!E40,'Grade 11_Class G'!E40,'Grade 11_Class H'!E40,'Grade 11_Class I'!E40,'Grade 11_Class J'!E40)</f>
        <v>0</v>
      </c>
      <c r="F40" s="99">
        <f>SUM('Grade 11_Class A'!F40,'Grade 11_Class B'!F40,'Grade 11_Class C'!F40,'Grade 11_Class D'!F40,'Grade 11_Class E'!F40,'Grade 11_Class F'!F40,'Grade 11_Class G'!F40,'Grade 11_Class H'!F40,'Grade 11_Class I'!F40,'Grade 11_Class J'!F40)</f>
        <v>0</v>
      </c>
      <c r="G40" s="99">
        <f>SUM('Grade 11_Class A'!G40,'Grade 11_Class B'!G40,'Grade 11_Class C'!G40,'Grade 11_Class D'!G40,'Grade 11_Class E'!G40,'Grade 11_Class F'!G40,'Grade 11_Class G'!G40,'Grade 11_Class H'!G40,'Grade 11_Class I'!G40,'Grade 11_Class J'!G40)</f>
        <v>0</v>
      </c>
      <c r="H40" s="99">
        <f>SUM('Grade 11_Class A'!H40,'Grade 11_Class B'!H40,'Grade 11_Class C'!H40,'Grade 11_Class D'!H40,'Grade 11_Class E'!H40,'Grade 11_Class F'!H40,'Grade 11_Class G'!H40,'Grade 11_Class H'!H40,'Grade 11_Class I'!H40,'Grade 11_Class J'!H40)</f>
        <v>0</v>
      </c>
      <c r="I40" s="99">
        <f>SUM('Grade 11_Class A'!I40,'Grade 11_Class B'!I40,'Grade 11_Class C'!I40,'Grade 11_Class D'!I40,'Grade 11_Class E'!I40,'Grade 11_Class F'!I40,'Grade 11_Class G'!I40,'Grade 11_Class H'!I40,'Grade 11_Class I'!I40,'Grade 11_Class J'!I40)</f>
        <v>0</v>
      </c>
      <c r="J40" s="101">
        <f t="shared" ref="J40:J41" si="2">SUM(C40:I40)</f>
        <v>0</v>
      </c>
    </row>
    <row r="41" spans="2:10" ht="18" customHeight="1">
      <c r="B41" s="101">
        <v>12</v>
      </c>
      <c r="C41" s="99">
        <f>SUM('Grade 12_Class A'!C41,'Grade 12_Class B'!C41,'Grade 12_Class C'!C41,'Grade 12_Class D'!C41,'Grade 12_Class E'!C41,'Grade 12_Class F'!C41,'Grade 12_Class G'!C41,'Grade 12_Class H'!C41,'Grade 12_Class I'!C41,'Grade 12_Class J'!C41)</f>
        <v>0</v>
      </c>
      <c r="D41" s="99">
        <f>SUM('Grade 12_Class A'!D41,'Grade 12_Class B'!D41,'Grade 12_Class C'!D41,'Grade 12_Class D'!D41,'Grade 12_Class E'!D41,'Grade 12_Class F'!D41,'Grade 12_Class G'!D41,'Grade 12_Class H'!D41,'Grade 12_Class I'!D41,'Grade 12_Class J'!D41)</f>
        <v>0</v>
      </c>
      <c r="E41" s="99">
        <f>SUM('Grade 12_Class A'!E41,'Grade 12_Class B'!E41,'Grade 12_Class C'!E41,'Grade 12_Class D'!E41,'Grade 12_Class E'!E41,'Grade 12_Class F'!E41,'Grade 12_Class G'!E41,'Grade 12_Class H'!E41,'Grade 12_Class I'!E41,'Grade 12_Class J'!E41)</f>
        <v>0</v>
      </c>
      <c r="F41" s="99">
        <f>SUM('Grade 12_Class A'!F41,'Grade 12_Class B'!F41,'Grade 12_Class C'!F41,'Grade 12_Class D'!F41,'Grade 12_Class E'!F41,'Grade 12_Class F'!F41,'Grade 12_Class G'!F41,'Grade 12_Class H'!F41,'Grade 12_Class I'!F41,'Grade 12_Class J'!F41)</f>
        <v>0</v>
      </c>
      <c r="G41" s="99">
        <f>SUM('Grade 12_Class A'!G41,'Grade 12_Class B'!G41,'Grade 12_Class C'!G41,'Grade 12_Class D'!G41,'Grade 12_Class E'!G41,'Grade 12_Class F'!G41,'Grade 12_Class G'!G41,'Grade 12_Class H'!G41,'Grade 12_Class I'!G41,'Grade 12_Class J'!G41)</f>
        <v>0</v>
      </c>
      <c r="H41" s="99">
        <f>SUM('Grade 12_Class A'!H41,'Grade 12_Class B'!H41,'Grade 12_Class C'!H41,'Grade 12_Class D'!H41,'Grade 12_Class E'!H41,'Grade 12_Class F'!H41,'Grade 12_Class G'!H41,'Grade 12_Class H'!H41,'Grade 12_Class I'!H41,'Grade 12_Class J'!H41)</f>
        <v>0</v>
      </c>
      <c r="I41" s="99">
        <f>SUM('Grade 12_Class A'!I41,'Grade 12_Class B'!I41,'Grade 12_Class C'!I41,'Grade 12_Class D'!I41,'Grade 12_Class E'!I41,'Grade 12_Class F'!I41,'Grade 12_Class G'!I41,'Grade 12_Class H'!I41,'Grade 12_Class I'!I41,'Grade 12_Class J'!I41)</f>
        <v>0</v>
      </c>
      <c r="J41" s="101">
        <f t="shared" si="2"/>
        <v>0</v>
      </c>
    </row>
    <row r="42" spans="2:10" ht="18" hidden="1" customHeight="1">
      <c r="B42" s="101" t="s">
        <v>94</v>
      </c>
      <c r="C42" s="99"/>
      <c r="D42" s="99"/>
      <c r="E42" s="99"/>
      <c r="F42" s="99"/>
      <c r="G42" s="99"/>
      <c r="H42" s="99"/>
      <c r="I42" s="99"/>
      <c r="J42" s="101"/>
    </row>
    <row r="43" spans="2:10" ht="18" customHeight="1">
      <c r="B43" s="101" t="s">
        <v>7</v>
      </c>
      <c r="C43" s="99">
        <f>SUM(C29:C42)</f>
        <v>0</v>
      </c>
      <c r="D43" s="99">
        <f t="shared" ref="D43:I43" si="3">SUM(D29:D42)</f>
        <v>0</v>
      </c>
      <c r="E43" s="99">
        <f t="shared" si="3"/>
        <v>0</v>
      </c>
      <c r="F43" s="99">
        <f t="shared" si="3"/>
        <v>0</v>
      </c>
      <c r="G43" s="99">
        <f t="shared" si="3"/>
        <v>0</v>
      </c>
      <c r="H43" s="99">
        <f t="shared" si="3"/>
        <v>0</v>
      </c>
      <c r="I43" s="99">
        <f t="shared" si="3"/>
        <v>0</v>
      </c>
      <c r="J43" s="101">
        <f t="shared" ref="J43" si="4">SUM(C43:I43)</f>
        <v>0</v>
      </c>
    </row>
    <row r="45" spans="2:10">
      <c r="B45" s="72" t="s">
        <v>219</v>
      </c>
    </row>
    <row r="46" spans="2:10" ht="57" customHeight="1">
      <c r="B46" s="102" t="s">
        <v>89</v>
      </c>
      <c r="C46" s="103" t="s">
        <v>8</v>
      </c>
      <c r="D46" s="103" t="s">
        <v>9</v>
      </c>
      <c r="E46" s="99" t="s">
        <v>167</v>
      </c>
    </row>
    <row r="47" spans="2:10" hidden="1">
      <c r="B47" s="101" t="s">
        <v>88</v>
      </c>
      <c r="C47" s="99"/>
      <c r="D47" s="99"/>
      <c r="E47" s="101"/>
    </row>
    <row r="48" spans="2:10" hidden="1">
      <c r="B48" s="101">
        <v>1</v>
      </c>
      <c r="C48" s="99"/>
      <c r="D48" s="99"/>
      <c r="E48" s="101"/>
    </row>
    <row r="49" spans="2:10" hidden="1">
      <c r="B49" s="101">
        <v>2</v>
      </c>
      <c r="C49" s="99"/>
      <c r="D49" s="99"/>
      <c r="E49" s="101"/>
    </row>
    <row r="50" spans="2:10" hidden="1">
      <c r="B50" s="101">
        <v>3</v>
      </c>
      <c r="C50" s="99"/>
      <c r="D50" s="99"/>
      <c r="E50" s="101"/>
    </row>
    <row r="51" spans="2:10" hidden="1">
      <c r="B51" s="101">
        <v>4</v>
      </c>
      <c r="C51" s="99"/>
      <c r="D51" s="99"/>
      <c r="E51" s="101"/>
    </row>
    <row r="52" spans="2:10" hidden="1">
      <c r="B52" s="101">
        <v>5</v>
      </c>
      <c r="C52" s="99"/>
      <c r="D52" s="99"/>
      <c r="E52" s="101"/>
    </row>
    <row r="53" spans="2:10" hidden="1">
      <c r="B53" s="101">
        <v>6</v>
      </c>
      <c r="C53" s="99"/>
      <c r="D53" s="99"/>
      <c r="E53" s="101"/>
    </row>
    <row r="54" spans="2:10" hidden="1">
      <c r="B54" s="101">
        <v>7</v>
      </c>
      <c r="C54" s="99"/>
      <c r="D54" s="99"/>
      <c r="E54" s="101"/>
    </row>
    <row r="55" spans="2:10" hidden="1">
      <c r="B55" s="101">
        <v>8</v>
      </c>
      <c r="C55" s="99"/>
      <c r="D55" s="99"/>
      <c r="E55" s="101"/>
    </row>
    <row r="56" spans="2:10" hidden="1">
      <c r="B56" s="101">
        <v>9</v>
      </c>
      <c r="C56" s="99"/>
      <c r="D56" s="99"/>
      <c r="E56" s="101"/>
    </row>
    <row r="57" spans="2:10" hidden="1">
      <c r="B57" s="101">
        <v>10</v>
      </c>
      <c r="C57" s="99"/>
      <c r="D57" s="99"/>
      <c r="E57" s="101"/>
    </row>
    <row r="58" spans="2:10">
      <c r="B58" s="101">
        <v>11</v>
      </c>
      <c r="C58" s="99">
        <f>SUM('Grade 11_Class A'!C58,'Grade 11_Class B'!C58,'Grade 11_Class C'!C58,'Grade 11_Class D'!C58,'Grade 11_Class E'!C58,'Grade 11_Class F'!C58,'Grade 11_Class G'!C58,'Grade 11_Class H'!C58,'Grade 11_Class I'!C58,'Grade 11_Class J'!C58)</f>
        <v>0</v>
      </c>
      <c r="D58" s="99">
        <f>SUM('Grade 11_Class A'!D58,'Grade 11_Class B'!D58,'Grade 11_Class C'!D58,'Grade 11_Class D'!D58,'Grade 11_Class E'!D58,'Grade 11_Class F'!D58,'Grade 11_Class G'!D58,'Grade 11_Class H'!D58,'Grade 11_Class I'!D58,'Grade 11_Class J'!D58)</f>
        <v>0</v>
      </c>
      <c r="E58" s="101">
        <f t="shared" ref="E58:E59" si="5">SUM(C58:D58)</f>
        <v>0</v>
      </c>
    </row>
    <row r="59" spans="2:10">
      <c r="B59" s="101">
        <v>12</v>
      </c>
      <c r="C59" s="99">
        <f>SUM('Grade 12_Class A'!C59,'Grade 12_Class B'!C59,'Grade 12_Class C'!C59,'Grade 12_Class D'!C59,'Grade 12_Class E'!C59,'Grade 12_Class F'!C59,'Grade 12_Class G'!C59,'Grade 12_Class H'!C59,'Grade 12_Class I'!C59,'Grade 12_Class J'!C59)</f>
        <v>0</v>
      </c>
      <c r="D59" s="99">
        <f>SUM('Grade 12_Class A'!D59,'Grade 12_Class B'!D59,'Grade 12_Class C'!D59,'Grade 12_Class D'!D59,'Grade 12_Class E'!D59,'Grade 12_Class F'!D59,'Grade 12_Class G'!D59,'Grade 12_Class H'!D59,'Grade 12_Class I'!D59,'Grade 12_Class J'!D59)</f>
        <v>0</v>
      </c>
      <c r="E59" s="101">
        <f t="shared" si="5"/>
        <v>0</v>
      </c>
    </row>
    <row r="60" spans="2:10" hidden="1">
      <c r="B60" s="101" t="s">
        <v>94</v>
      </c>
      <c r="C60" s="99"/>
      <c r="D60" s="99"/>
      <c r="E60" s="101"/>
    </row>
    <row r="61" spans="2:10">
      <c r="B61" s="101" t="s">
        <v>7</v>
      </c>
      <c r="C61" s="99">
        <f>SUM(C47:C60)</f>
        <v>0</v>
      </c>
      <c r="D61" s="99">
        <f>SUM(D47:D60)</f>
        <v>0</v>
      </c>
      <c r="E61" s="101">
        <f t="shared" ref="E61" si="6">D61+C61</f>
        <v>0</v>
      </c>
    </row>
    <row r="62" spans="2:10">
      <c r="B62" s="104"/>
    </row>
    <row r="63" spans="2:10" s="72" customFormat="1">
      <c r="B63" s="72" t="s">
        <v>220</v>
      </c>
    </row>
    <row r="64" spans="2:10" s="3" customFormat="1" ht="62" customHeight="1">
      <c r="B64" s="140" t="s">
        <v>89</v>
      </c>
      <c r="C64" s="99" t="s">
        <v>298</v>
      </c>
      <c r="D64" s="99" t="s">
        <v>299</v>
      </c>
      <c r="E64" s="99" t="s">
        <v>300</v>
      </c>
      <c r="F64" s="99" t="s">
        <v>301</v>
      </c>
      <c r="G64" s="99" t="s">
        <v>302</v>
      </c>
      <c r="H64" s="99" t="s">
        <v>303</v>
      </c>
      <c r="I64" s="99" t="s">
        <v>343</v>
      </c>
      <c r="J64" s="75" t="s">
        <v>167</v>
      </c>
    </row>
    <row r="65" spans="2:10" hidden="1">
      <c r="B65" s="101" t="s">
        <v>88</v>
      </c>
      <c r="C65" s="99"/>
      <c r="D65" s="99"/>
      <c r="E65" s="99"/>
      <c r="F65" s="99"/>
      <c r="G65" s="99"/>
      <c r="H65" s="99"/>
      <c r="I65" s="99"/>
      <c r="J65" s="101"/>
    </row>
    <row r="66" spans="2:10" hidden="1">
      <c r="B66" s="101">
        <v>1</v>
      </c>
      <c r="C66" s="99"/>
      <c r="D66" s="99"/>
      <c r="E66" s="99"/>
      <c r="F66" s="99"/>
      <c r="G66" s="99"/>
      <c r="H66" s="99"/>
      <c r="I66" s="99"/>
      <c r="J66" s="101"/>
    </row>
    <row r="67" spans="2:10" hidden="1">
      <c r="B67" s="101">
        <v>2</v>
      </c>
      <c r="C67" s="99"/>
      <c r="D67" s="99"/>
      <c r="E67" s="99"/>
      <c r="F67" s="99"/>
      <c r="G67" s="99"/>
      <c r="H67" s="99"/>
      <c r="I67" s="99"/>
      <c r="J67" s="101"/>
    </row>
    <row r="68" spans="2:10" hidden="1">
      <c r="B68" s="101">
        <v>3</v>
      </c>
      <c r="C68" s="99"/>
      <c r="D68" s="99"/>
      <c r="E68" s="99"/>
      <c r="F68" s="99"/>
      <c r="G68" s="99"/>
      <c r="H68" s="99"/>
      <c r="I68" s="99"/>
      <c r="J68" s="101"/>
    </row>
    <row r="69" spans="2:10" hidden="1">
      <c r="B69" s="101">
        <v>4</v>
      </c>
      <c r="C69" s="99"/>
      <c r="D69" s="99"/>
      <c r="E69" s="99"/>
      <c r="F69" s="99"/>
      <c r="G69" s="99"/>
      <c r="H69" s="99"/>
      <c r="I69" s="99"/>
      <c r="J69" s="101"/>
    </row>
    <row r="70" spans="2:10" hidden="1">
      <c r="B70" s="101">
        <v>5</v>
      </c>
      <c r="C70" s="99"/>
      <c r="D70" s="99"/>
      <c r="E70" s="99"/>
      <c r="F70" s="99"/>
      <c r="G70" s="99"/>
      <c r="H70" s="99"/>
      <c r="I70" s="99"/>
      <c r="J70" s="101"/>
    </row>
    <row r="71" spans="2:10" hidden="1">
      <c r="B71" s="101">
        <v>6</v>
      </c>
      <c r="C71" s="99"/>
      <c r="D71" s="99"/>
      <c r="E71" s="99"/>
      <c r="F71" s="99"/>
      <c r="G71" s="99"/>
      <c r="H71" s="99"/>
      <c r="I71" s="99"/>
      <c r="J71" s="101"/>
    </row>
    <row r="72" spans="2:10" hidden="1">
      <c r="B72" s="101">
        <v>7</v>
      </c>
      <c r="C72" s="99"/>
      <c r="D72" s="99"/>
      <c r="E72" s="99"/>
      <c r="F72" s="99"/>
      <c r="G72" s="99"/>
      <c r="H72" s="99"/>
      <c r="I72" s="99"/>
      <c r="J72" s="101"/>
    </row>
    <row r="73" spans="2:10" hidden="1">
      <c r="B73" s="101">
        <v>8</v>
      </c>
      <c r="C73" s="99"/>
      <c r="D73" s="99"/>
      <c r="E73" s="99"/>
      <c r="F73" s="99"/>
      <c r="G73" s="99"/>
      <c r="H73" s="99"/>
      <c r="I73" s="99"/>
      <c r="J73" s="101"/>
    </row>
    <row r="74" spans="2:10" hidden="1">
      <c r="B74" s="101">
        <v>9</v>
      </c>
      <c r="C74" s="99"/>
      <c r="D74" s="99"/>
      <c r="E74" s="99"/>
      <c r="F74" s="99"/>
      <c r="G74" s="99"/>
      <c r="H74" s="99"/>
      <c r="I74" s="99"/>
      <c r="J74" s="101"/>
    </row>
    <row r="75" spans="2:10" hidden="1">
      <c r="B75" s="101">
        <v>10</v>
      </c>
      <c r="C75" s="99"/>
      <c r="D75" s="99"/>
      <c r="E75" s="99"/>
      <c r="F75" s="99"/>
      <c r="G75" s="99"/>
      <c r="H75" s="99"/>
      <c r="I75" s="99"/>
      <c r="J75" s="101"/>
    </row>
    <row r="76" spans="2:10">
      <c r="B76" s="101">
        <v>11</v>
      </c>
      <c r="C76" s="99">
        <f>SUM('Grade 11_Class A'!C76,'Grade 11_Class B'!C76,'Grade 11_Class C'!C76,'Grade 11_Class D'!C76,'Grade 11_Class E'!C76,'Grade 11_Class F'!C76,'Grade 11_Class G'!C76,'Grade 11_Class H'!C76,'Grade 11_Class I'!C76,'Grade 11_Class J'!C76)</f>
        <v>0</v>
      </c>
      <c r="D76" s="99">
        <f>SUM('Grade 11_Class A'!D76,'Grade 11_Class B'!D76,'Grade 11_Class C'!D76,'Grade 11_Class D'!D76,'Grade 11_Class E'!D76,'Grade 11_Class F'!D76,'Grade 11_Class G'!D76,'Grade 11_Class H'!D76,'Grade 11_Class I'!D76,'Grade 11_Class J'!D76)</f>
        <v>0</v>
      </c>
      <c r="E76" s="99">
        <f>SUM('Grade 11_Class A'!E76,'Grade 11_Class B'!E76,'Grade 11_Class C'!E76,'Grade 11_Class D'!E76,'Grade 11_Class E'!E76,'Grade 11_Class F'!E76,'Grade 11_Class G'!E76,'Grade 11_Class H'!E76,'Grade 11_Class I'!E76,'Grade 11_Class J'!E76)</f>
        <v>0</v>
      </c>
      <c r="F76" s="99">
        <f>SUM('Grade 11_Class A'!F76,'Grade 11_Class B'!F76,'Grade 11_Class C'!F76,'Grade 11_Class D'!F76,'Grade 11_Class E'!F76,'Grade 11_Class F'!F76,'Grade 11_Class G'!F76,'Grade 11_Class H'!F76,'Grade 11_Class I'!F76,'Grade 11_Class J'!F76)</f>
        <v>0</v>
      </c>
      <c r="G76" s="99">
        <f>SUM('Grade 11_Class A'!G76,'Grade 11_Class B'!G76,'Grade 11_Class C'!G76,'Grade 11_Class D'!G76,'Grade 11_Class E'!G76,'Grade 11_Class F'!G76,'Grade 11_Class G'!G76,'Grade 11_Class H'!G76,'Grade 11_Class I'!G76,'Grade 11_Class J'!G76)</f>
        <v>0</v>
      </c>
      <c r="H76" s="99">
        <f>SUM('Grade 11_Class A'!H76,'Grade 11_Class B'!H76,'Grade 11_Class C'!H76,'Grade 11_Class D'!H76,'Grade 11_Class E'!H76,'Grade 11_Class F'!H76,'Grade 11_Class G'!H76,'Grade 11_Class H'!H76,'Grade 11_Class I'!H76,'Grade 11_Class J'!H76)</f>
        <v>0</v>
      </c>
      <c r="I76" s="99">
        <f>SUM('Grade 11_Class A'!I76,'Grade 11_Class B'!I76,'Grade 11_Class C'!I76,'Grade 11_Class D'!I76,'Grade 11_Class E'!I76,'Grade 11_Class F'!I76,'Grade 11_Class G'!I76,'Grade 11_Class H'!I76,'Grade 11_Class I'!I76,'Grade 11_Class J'!I76)</f>
        <v>0</v>
      </c>
      <c r="J76" s="101">
        <f t="shared" ref="J76:J77" si="7">SUM(C76:I76)</f>
        <v>0</v>
      </c>
    </row>
    <row r="77" spans="2:10">
      <c r="B77" s="101">
        <v>12</v>
      </c>
      <c r="C77" s="99">
        <f>SUM('Grade 12_Class A'!C77,'Grade 12_Class B'!C77,'Grade 12_Class C'!C77,'Grade 12_Class D'!C77,'Grade 12_Class E'!C77,'Grade 12_Class F'!C77,'Grade 12_Class G'!C77,'Grade 12_Class H'!C77,'Grade 12_Class I'!C77,'Grade 12_Class J'!C77)</f>
        <v>0</v>
      </c>
      <c r="D77" s="99">
        <f>SUM('Grade 12_Class A'!D77,'Grade 12_Class B'!D77,'Grade 12_Class C'!D77,'Grade 12_Class D'!D77,'Grade 12_Class E'!D77,'Grade 12_Class F'!D77,'Grade 12_Class G'!D77,'Grade 12_Class H'!D77,'Grade 12_Class I'!D77,'Grade 12_Class J'!D77)</f>
        <v>0</v>
      </c>
      <c r="E77" s="99">
        <f>SUM('Grade 12_Class A'!E77,'Grade 12_Class B'!E77,'Grade 12_Class C'!E77,'Grade 12_Class D'!E77,'Grade 12_Class E'!E77,'Grade 12_Class F'!E77,'Grade 12_Class G'!E77,'Grade 12_Class H'!E77,'Grade 12_Class I'!E77,'Grade 12_Class J'!E77)</f>
        <v>0</v>
      </c>
      <c r="F77" s="99">
        <f>SUM('Grade 12_Class A'!F77,'Grade 12_Class B'!F77,'Grade 12_Class C'!F77,'Grade 12_Class D'!F77,'Grade 12_Class E'!F77,'Grade 12_Class F'!F77,'Grade 12_Class G'!F77,'Grade 12_Class H'!F77,'Grade 12_Class I'!F77,'Grade 12_Class J'!F77)</f>
        <v>0</v>
      </c>
      <c r="G77" s="99">
        <f>SUM('Grade 12_Class A'!G77,'Grade 12_Class B'!G77,'Grade 12_Class C'!G77,'Grade 12_Class D'!G77,'Grade 12_Class E'!G77,'Grade 12_Class F'!G77,'Grade 12_Class G'!G77,'Grade 12_Class H'!G77,'Grade 12_Class I'!G77,'Grade 12_Class J'!G77)</f>
        <v>0</v>
      </c>
      <c r="H77" s="99">
        <f>SUM('Grade 12_Class A'!H77,'Grade 12_Class B'!H77,'Grade 12_Class C'!H77,'Grade 12_Class D'!H77,'Grade 12_Class E'!H77,'Grade 12_Class F'!H77,'Grade 12_Class G'!H77,'Grade 12_Class H'!H77,'Grade 12_Class I'!H77,'Grade 12_Class J'!H77)</f>
        <v>0</v>
      </c>
      <c r="I77" s="99">
        <f>SUM('Grade 12_Class A'!I77,'Grade 12_Class B'!I77,'Grade 12_Class C'!I77,'Grade 12_Class D'!I77,'Grade 12_Class E'!I77,'Grade 12_Class F'!I77,'Grade 12_Class G'!I77,'Grade 12_Class H'!I77,'Grade 12_Class I'!I77,'Grade 12_Class J'!I77)</f>
        <v>0</v>
      </c>
      <c r="J77" s="101">
        <f t="shared" si="7"/>
        <v>0</v>
      </c>
    </row>
    <row r="78" spans="2:10" hidden="1">
      <c r="B78" s="101" t="s">
        <v>94</v>
      </c>
      <c r="C78" s="99"/>
      <c r="D78" s="99"/>
      <c r="E78" s="99"/>
      <c r="F78" s="99"/>
      <c r="G78" s="99"/>
      <c r="H78" s="99"/>
      <c r="I78" s="99"/>
      <c r="J78" s="101"/>
    </row>
    <row r="79" spans="2:10">
      <c r="B79" s="101" t="s">
        <v>7</v>
      </c>
      <c r="C79" s="99">
        <f>SUM(C65:C78)</f>
        <v>0</v>
      </c>
      <c r="D79" s="99">
        <f t="shared" ref="D79:I79" si="8">SUM(D65:D78)</f>
        <v>0</v>
      </c>
      <c r="E79" s="99">
        <f t="shared" si="8"/>
        <v>0</v>
      </c>
      <c r="F79" s="99">
        <f t="shared" si="8"/>
        <v>0</v>
      </c>
      <c r="G79" s="99">
        <f t="shared" si="8"/>
        <v>0</v>
      </c>
      <c r="H79" s="99">
        <f t="shared" si="8"/>
        <v>0</v>
      </c>
      <c r="I79" s="99">
        <f t="shared" si="8"/>
        <v>0</v>
      </c>
      <c r="J79" s="101">
        <f t="shared" ref="J79" si="9">I79+H79+G79+F79+E79+D79+C79</f>
        <v>0</v>
      </c>
    </row>
    <row r="81" spans="2:19" s="72" customFormat="1">
      <c r="B81" s="72" t="s">
        <v>221</v>
      </c>
    </row>
    <row r="82" spans="2:19" ht="102">
      <c r="B82" s="169" t="s">
        <v>89</v>
      </c>
      <c r="C82" s="99" t="s">
        <v>10</v>
      </c>
      <c r="D82" s="99" t="s">
        <v>11</v>
      </c>
      <c r="E82" s="99" t="s">
        <v>12</v>
      </c>
      <c r="F82" s="99" t="s">
        <v>13</v>
      </c>
      <c r="G82" s="99" t="s">
        <v>16</v>
      </c>
      <c r="H82" s="99" t="s">
        <v>14</v>
      </c>
      <c r="I82" s="99" t="s">
        <v>15</v>
      </c>
      <c r="J82" s="105" t="s">
        <v>17</v>
      </c>
      <c r="K82" s="99" t="s">
        <v>18</v>
      </c>
      <c r="L82" s="99" t="s">
        <v>20</v>
      </c>
      <c r="M82" s="99" t="s">
        <v>19</v>
      </c>
      <c r="N82" s="99" t="s">
        <v>21</v>
      </c>
      <c r="O82" s="99" t="s">
        <v>22</v>
      </c>
      <c r="P82" s="99" t="s">
        <v>23</v>
      </c>
      <c r="Q82" s="99" t="s">
        <v>25</v>
      </c>
      <c r="R82" s="99" t="s">
        <v>24</v>
      </c>
      <c r="S82" s="158" t="s">
        <v>167</v>
      </c>
    </row>
    <row r="83" spans="2:19" ht="17">
      <c r="B83" s="170"/>
      <c r="C83" s="106" t="s">
        <v>95</v>
      </c>
      <c r="D83" s="106" t="s">
        <v>96</v>
      </c>
      <c r="E83" s="106" t="s">
        <v>97</v>
      </c>
      <c r="F83" s="106" t="s">
        <v>98</v>
      </c>
      <c r="G83" s="106" t="s">
        <v>99</v>
      </c>
      <c r="H83" s="106" t="s">
        <v>100</v>
      </c>
      <c r="I83" s="106" t="s">
        <v>101</v>
      </c>
      <c r="J83" s="106" t="s">
        <v>102</v>
      </c>
      <c r="K83" s="106" t="s">
        <v>103</v>
      </c>
      <c r="L83" s="106" t="s">
        <v>104</v>
      </c>
      <c r="M83" s="106" t="s">
        <v>105</v>
      </c>
      <c r="N83" s="106" t="s">
        <v>106</v>
      </c>
      <c r="O83" s="106" t="s">
        <v>107</v>
      </c>
      <c r="P83" s="106" t="s">
        <v>108</v>
      </c>
      <c r="Q83" s="106" t="s">
        <v>109</v>
      </c>
      <c r="R83" s="106" t="s">
        <v>110</v>
      </c>
      <c r="S83" s="159"/>
    </row>
    <row r="84" spans="2:19" hidden="1">
      <c r="B84" s="101" t="s">
        <v>88</v>
      </c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83"/>
    </row>
    <row r="85" spans="2:19" hidden="1">
      <c r="B85" s="101">
        <v>1</v>
      </c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83"/>
    </row>
    <row r="86" spans="2:19" hidden="1">
      <c r="B86" s="101">
        <v>2</v>
      </c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83"/>
    </row>
    <row r="87" spans="2:19" hidden="1">
      <c r="B87" s="101">
        <v>3</v>
      </c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83"/>
    </row>
    <row r="88" spans="2:19" hidden="1">
      <c r="B88" s="101">
        <v>4</v>
      </c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83"/>
    </row>
    <row r="89" spans="2:19" hidden="1">
      <c r="B89" s="101">
        <v>5</v>
      </c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83"/>
    </row>
    <row r="90" spans="2:19" hidden="1">
      <c r="B90" s="101">
        <v>6</v>
      </c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83"/>
    </row>
    <row r="91" spans="2:19" hidden="1">
      <c r="B91" s="101">
        <v>7</v>
      </c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83"/>
    </row>
    <row r="92" spans="2:19" hidden="1">
      <c r="B92" s="101">
        <v>8</v>
      </c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83"/>
    </row>
    <row r="93" spans="2:19" hidden="1">
      <c r="B93" s="101">
        <v>9</v>
      </c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83"/>
    </row>
    <row r="94" spans="2:19" hidden="1">
      <c r="B94" s="101">
        <v>10</v>
      </c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83"/>
    </row>
    <row r="95" spans="2:19">
      <c r="B95" s="101">
        <v>11</v>
      </c>
      <c r="C95" s="99">
        <f>SUM('Grade 11_Class A'!C95,'Grade 11_Class B'!C95,'Grade 11_Class C'!C95,'Grade 11_Class D'!C95,'Grade 11_Class E'!C95,'Grade 11_Class F'!C95,'Grade 11_Class G'!C95,'Grade 11_Class H'!C95,'Grade 11_Class I'!C95,'Grade 11_Class J'!C95)</f>
        <v>0</v>
      </c>
      <c r="D95" s="99">
        <f>SUM('Grade 11_Class A'!D95,'Grade 11_Class B'!D95,'Grade 11_Class C'!D95,'Grade 11_Class D'!D95,'Grade 11_Class E'!D95,'Grade 11_Class F'!D95,'Grade 11_Class G'!D95,'Grade 11_Class H'!D95,'Grade 11_Class I'!D95,'Grade 11_Class J'!D95)</f>
        <v>0</v>
      </c>
      <c r="E95" s="99">
        <f>SUM('Grade 11_Class A'!E95,'Grade 11_Class B'!E95,'Grade 11_Class C'!E95,'Grade 11_Class D'!E95,'Grade 11_Class E'!E95,'Grade 11_Class F'!E95,'Grade 11_Class G'!E95,'Grade 11_Class H'!E95,'Grade 11_Class I'!E95,'Grade 11_Class J'!E95)</f>
        <v>0</v>
      </c>
      <c r="F95" s="99">
        <f>SUM('Grade 11_Class A'!F95,'Grade 11_Class B'!F95,'Grade 11_Class C'!F95,'Grade 11_Class D'!F95,'Grade 11_Class E'!F95,'Grade 11_Class F'!F95,'Grade 11_Class G'!F95,'Grade 11_Class H'!F95,'Grade 11_Class I'!F95,'Grade 11_Class J'!F95)</f>
        <v>0</v>
      </c>
      <c r="G95" s="99">
        <f>SUM('Grade 11_Class A'!G95,'Grade 11_Class B'!G95,'Grade 11_Class C'!G95,'Grade 11_Class D'!G95,'Grade 11_Class E'!G95,'Grade 11_Class F'!G95,'Grade 11_Class G'!G95,'Grade 11_Class H'!G95,'Grade 11_Class I'!G95,'Grade 11_Class J'!G95)</f>
        <v>0</v>
      </c>
      <c r="H95" s="99">
        <f>SUM('Grade 11_Class A'!H95,'Grade 11_Class B'!H95,'Grade 11_Class C'!H95,'Grade 11_Class D'!H95,'Grade 11_Class E'!H95,'Grade 11_Class F'!H95,'Grade 11_Class G'!H95,'Grade 11_Class H'!H95,'Grade 11_Class I'!H95,'Grade 11_Class J'!H95)</f>
        <v>0</v>
      </c>
      <c r="I95" s="99">
        <f>SUM('Grade 11_Class A'!I95,'Grade 11_Class B'!I95,'Grade 11_Class C'!I95,'Grade 11_Class D'!I95,'Grade 11_Class E'!I95,'Grade 11_Class F'!I95,'Grade 11_Class G'!I95,'Grade 11_Class H'!I95,'Grade 11_Class I'!I95,'Grade 11_Class J'!I95)</f>
        <v>0</v>
      </c>
      <c r="J95" s="99">
        <f>SUM('Grade 11_Class A'!J95,'Grade 11_Class B'!J95,'Grade 11_Class C'!J95,'Grade 11_Class D'!J95,'Grade 11_Class E'!J95,'Grade 11_Class F'!J95,'Grade 11_Class G'!J95,'Grade 11_Class H'!J95,'Grade 11_Class I'!J95,'Grade 11_Class J'!J95)</f>
        <v>0</v>
      </c>
      <c r="K95" s="99">
        <f>SUM('Grade 11_Class A'!K95,'Grade 11_Class B'!K95,'Grade 11_Class C'!K95,'Grade 11_Class D'!K95,'Grade 11_Class E'!K95,'Grade 11_Class F'!K95,'Grade 11_Class G'!K95,'Grade 11_Class H'!K95,'Grade 11_Class I'!K95,'Grade 11_Class J'!K95)</f>
        <v>0</v>
      </c>
      <c r="L95" s="99">
        <f>SUM('Grade 11_Class A'!L95,'Grade 11_Class B'!L95,'Grade 11_Class C'!L95,'Grade 11_Class D'!L95,'Grade 11_Class E'!L95,'Grade 11_Class F'!L95,'Grade 11_Class G'!L95,'Grade 11_Class H'!L95,'Grade 11_Class I'!L95,'Grade 11_Class J'!L95)</f>
        <v>0</v>
      </c>
      <c r="M95" s="99">
        <f>SUM('Grade 11_Class A'!M95,'Grade 11_Class B'!M95,'Grade 11_Class C'!M95,'Grade 11_Class D'!M95,'Grade 11_Class E'!M95,'Grade 11_Class F'!M95,'Grade 11_Class G'!M95,'Grade 11_Class H'!M95,'Grade 11_Class I'!M95,'Grade 11_Class J'!M95)</f>
        <v>0</v>
      </c>
      <c r="N95" s="99">
        <f>SUM('Grade 11_Class A'!N95,'Grade 11_Class B'!N95,'Grade 11_Class C'!N95,'Grade 11_Class D'!N95,'Grade 11_Class E'!N95,'Grade 11_Class F'!N95,'Grade 11_Class G'!N95,'Grade 11_Class H'!N95,'Grade 11_Class I'!N95,'Grade 11_Class J'!N95)</f>
        <v>0</v>
      </c>
      <c r="O95" s="99">
        <f>SUM('Grade 11_Class A'!O95,'Grade 11_Class B'!O95,'Grade 11_Class C'!O95,'Grade 11_Class D'!O95,'Grade 11_Class E'!O95,'Grade 11_Class F'!O95,'Grade 11_Class G'!O95,'Grade 11_Class H'!O95,'Grade 11_Class I'!O95,'Grade 11_Class J'!O95)</f>
        <v>0</v>
      </c>
      <c r="P95" s="99">
        <f>SUM('Grade 11_Class A'!P95,'Grade 11_Class B'!P95,'Grade 11_Class C'!P95,'Grade 11_Class D'!P95,'Grade 11_Class E'!P95,'Grade 11_Class F'!P95,'Grade 11_Class G'!P95,'Grade 11_Class H'!P95,'Grade 11_Class I'!P95,'Grade 11_Class J'!P95)</f>
        <v>0</v>
      </c>
      <c r="Q95" s="99">
        <f>SUM('Grade 11_Class A'!Q95,'Grade 11_Class B'!Q95,'Grade 11_Class C'!Q95,'Grade 11_Class D'!Q95,'Grade 11_Class E'!Q95,'Grade 11_Class F'!Q95,'Grade 11_Class G'!Q95,'Grade 11_Class H'!Q95,'Grade 11_Class I'!Q95,'Grade 11_Class J'!Q95)</f>
        <v>0</v>
      </c>
      <c r="R95" s="99">
        <f>SUM('Grade 11_Class A'!R95,'Grade 11_Class B'!R95,'Grade 11_Class C'!R95,'Grade 11_Class D'!R95,'Grade 11_Class E'!R95,'Grade 11_Class F'!R95,'Grade 11_Class G'!R95,'Grade 11_Class H'!R95,'Grade 11_Class I'!R95,'Grade 11_Class J'!R95)</f>
        <v>0</v>
      </c>
      <c r="S95" s="83">
        <f t="shared" ref="S95:S96" si="10">SUM(C95:R95)</f>
        <v>0</v>
      </c>
    </row>
    <row r="96" spans="2:19">
      <c r="B96" s="101">
        <v>12</v>
      </c>
      <c r="C96" s="99">
        <f>SUM('Grade 12_Class A'!C96,'Grade 12_Class B'!C96,'Grade 12_Class C'!C96,'Grade 12_Class D'!C96,'Grade 12_Class E'!C96,'Grade 12_Class F'!C96,'Grade 12_Class G'!C96,'Grade 12_Class H'!C96,'Grade 12_Class I'!C96,'Grade 12_Class J'!C96)</f>
        <v>0</v>
      </c>
      <c r="D96" s="99">
        <f>SUM('Grade 12_Class A'!D96,'Grade 12_Class B'!D96,'Grade 12_Class C'!D96,'Grade 12_Class D'!D96,'Grade 12_Class E'!D96,'Grade 12_Class F'!D96,'Grade 12_Class G'!D96,'Grade 12_Class H'!D96,'Grade 12_Class I'!D96,'Grade 12_Class J'!D96)</f>
        <v>0</v>
      </c>
      <c r="E96" s="99">
        <f>SUM('Grade 12_Class A'!E96,'Grade 12_Class B'!E96,'Grade 12_Class C'!E96,'Grade 12_Class D'!E96,'Grade 12_Class E'!E96,'Grade 12_Class F'!E96,'Grade 12_Class G'!E96,'Grade 12_Class H'!E96,'Grade 12_Class I'!E96,'Grade 12_Class J'!E96)</f>
        <v>0</v>
      </c>
      <c r="F96" s="99">
        <f>SUM('Grade 12_Class A'!F96,'Grade 12_Class B'!F96,'Grade 12_Class C'!F96,'Grade 12_Class D'!F96,'Grade 12_Class E'!F96,'Grade 12_Class F'!F96,'Grade 12_Class G'!F96,'Grade 12_Class H'!F96,'Grade 12_Class I'!F96,'Grade 12_Class J'!F96)</f>
        <v>0</v>
      </c>
      <c r="G96" s="99">
        <f>SUM('Grade 12_Class A'!G96,'Grade 12_Class B'!G96,'Grade 12_Class C'!G96,'Grade 12_Class D'!G96,'Grade 12_Class E'!G96,'Grade 12_Class F'!G96,'Grade 12_Class G'!G96,'Grade 12_Class H'!G96,'Grade 12_Class I'!G96,'Grade 12_Class J'!G96)</f>
        <v>0</v>
      </c>
      <c r="H96" s="99">
        <f>SUM('Grade 12_Class A'!H96,'Grade 12_Class B'!H96,'Grade 12_Class C'!H96,'Grade 12_Class D'!H96,'Grade 12_Class E'!H96,'Grade 12_Class F'!H96,'Grade 12_Class G'!H96,'Grade 12_Class H'!H96,'Grade 12_Class I'!H96,'Grade 12_Class J'!H96)</f>
        <v>0</v>
      </c>
      <c r="I96" s="99">
        <f>SUM('Grade 12_Class A'!I96,'Grade 12_Class B'!I96,'Grade 12_Class C'!I96,'Grade 12_Class D'!I96,'Grade 12_Class E'!I96,'Grade 12_Class F'!I96,'Grade 12_Class G'!I96,'Grade 12_Class H'!I96,'Grade 12_Class I'!I96,'Grade 12_Class J'!I96)</f>
        <v>0</v>
      </c>
      <c r="J96" s="99">
        <f>SUM('Grade 12_Class A'!J96,'Grade 12_Class B'!J96,'Grade 12_Class C'!J96,'Grade 12_Class D'!J96,'Grade 12_Class E'!J96,'Grade 12_Class F'!J96,'Grade 12_Class G'!J96,'Grade 12_Class H'!J96,'Grade 12_Class I'!J96,'Grade 12_Class J'!J96)</f>
        <v>0</v>
      </c>
      <c r="K96" s="99">
        <f>SUM('Grade 12_Class A'!K96,'Grade 12_Class B'!K96,'Grade 12_Class C'!K96,'Grade 12_Class D'!K96,'Grade 12_Class E'!K96,'Grade 12_Class F'!K96,'Grade 12_Class G'!K96,'Grade 12_Class H'!K96,'Grade 12_Class I'!K96,'Grade 12_Class J'!K96)</f>
        <v>0</v>
      </c>
      <c r="L96" s="99">
        <f>SUM('Grade 12_Class A'!L96,'Grade 12_Class B'!L96,'Grade 12_Class C'!L96,'Grade 12_Class D'!L96,'Grade 12_Class E'!L96,'Grade 12_Class F'!L96,'Grade 12_Class G'!L96,'Grade 12_Class H'!L96,'Grade 12_Class I'!L96,'Grade 12_Class J'!L96)</f>
        <v>0</v>
      </c>
      <c r="M96" s="99">
        <f>SUM('Grade 12_Class A'!M96,'Grade 12_Class B'!M96,'Grade 12_Class C'!M96,'Grade 12_Class D'!M96,'Grade 12_Class E'!M96,'Grade 12_Class F'!M96,'Grade 12_Class G'!M96,'Grade 12_Class H'!M96,'Grade 12_Class I'!M96,'Grade 12_Class J'!M96)</f>
        <v>0</v>
      </c>
      <c r="N96" s="99">
        <f>SUM('Grade 12_Class A'!N96,'Grade 12_Class B'!N96,'Grade 12_Class C'!N96,'Grade 12_Class D'!N96,'Grade 12_Class E'!N96,'Grade 12_Class F'!N96,'Grade 12_Class G'!N96,'Grade 12_Class H'!N96,'Grade 12_Class I'!N96,'Grade 12_Class J'!N96)</f>
        <v>0</v>
      </c>
      <c r="O96" s="99">
        <f>SUM('Grade 12_Class A'!O96,'Grade 12_Class B'!O96,'Grade 12_Class C'!O96,'Grade 12_Class D'!O96,'Grade 12_Class E'!O96,'Grade 12_Class F'!O96,'Grade 12_Class G'!O96,'Grade 12_Class H'!O96,'Grade 12_Class I'!O96,'Grade 12_Class J'!O96)</f>
        <v>0</v>
      </c>
      <c r="P96" s="99">
        <f>SUM('Grade 12_Class A'!P96,'Grade 12_Class B'!P96,'Grade 12_Class C'!P96,'Grade 12_Class D'!P96,'Grade 12_Class E'!P96,'Grade 12_Class F'!P96,'Grade 12_Class G'!P96,'Grade 12_Class H'!P96,'Grade 12_Class I'!P96,'Grade 12_Class J'!P96)</f>
        <v>0</v>
      </c>
      <c r="Q96" s="99">
        <f>SUM('Grade 12_Class A'!Q96,'Grade 12_Class B'!Q96,'Grade 12_Class C'!Q96,'Grade 12_Class D'!Q96,'Grade 12_Class E'!Q96,'Grade 12_Class F'!Q96,'Grade 12_Class G'!Q96,'Grade 12_Class H'!Q96,'Grade 12_Class I'!Q96,'Grade 12_Class J'!Q96)</f>
        <v>0</v>
      </c>
      <c r="R96" s="99">
        <f>SUM('Grade 12_Class A'!R96,'Grade 12_Class B'!R96,'Grade 12_Class C'!R96,'Grade 12_Class D'!R96,'Grade 12_Class E'!R96,'Grade 12_Class F'!R96,'Grade 12_Class G'!R96,'Grade 12_Class H'!R96,'Grade 12_Class I'!R96,'Grade 12_Class J'!R96)</f>
        <v>0</v>
      </c>
      <c r="S96" s="83">
        <f t="shared" si="10"/>
        <v>0</v>
      </c>
    </row>
    <row r="97" spans="2:19" hidden="1">
      <c r="B97" s="101" t="s">
        <v>94</v>
      </c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83"/>
    </row>
    <row r="98" spans="2:19">
      <c r="B98" s="101" t="s">
        <v>7</v>
      </c>
      <c r="C98" s="99">
        <f>SUM(C84:C97)</f>
        <v>0</v>
      </c>
      <c r="D98" s="99">
        <f t="shared" ref="D98:R98" si="11">SUM(D84:D97)</f>
        <v>0</v>
      </c>
      <c r="E98" s="99">
        <f t="shared" si="11"/>
        <v>0</v>
      </c>
      <c r="F98" s="99">
        <f t="shared" si="11"/>
        <v>0</v>
      </c>
      <c r="G98" s="99">
        <f t="shared" si="11"/>
        <v>0</v>
      </c>
      <c r="H98" s="99">
        <f t="shared" si="11"/>
        <v>0</v>
      </c>
      <c r="I98" s="99">
        <f t="shared" si="11"/>
        <v>0</v>
      </c>
      <c r="J98" s="99">
        <f t="shared" si="11"/>
        <v>0</v>
      </c>
      <c r="K98" s="99">
        <f t="shared" si="11"/>
        <v>0</v>
      </c>
      <c r="L98" s="99">
        <f t="shared" si="11"/>
        <v>0</v>
      </c>
      <c r="M98" s="99">
        <f t="shared" si="11"/>
        <v>0</v>
      </c>
      <c r="N98" s="99">
        <f t="shared" si="11"/>
        <v>0</v>
      </c>
      <c r="O98" s="99">
        <f t="shared" si="11"/>
        <v>0</v>
      </c>
      <c r="P98" s="99">
        <f t="shared" si="11"/>
        <v>0</v>
      </c>
      <c r="Q98" s="99">
        <f t="shared" si="11"/>
        <v>0</v>
      </c>
      <c r="R98" s="99">
        <f t="shared" si="11"/>
        <v>0</v>
      </c>
      <c r="S98" s="83">
        <f t="shared" ref="S98" si="12">SUM(C98:R98)</f>
        <v>0</v>
      </c>
    </row>
    <row r="100" spans="2:19" s="72" customFormat="1">
      <c r="B100" s="107" t="s">
        <v>222</v>
      </c>
    </row>
    <row r="101" spans="2:19" ht="68">
      <c r="B101" s="169" t="s">
        <v>89</v>
      </c>
      <c r="C101" s="99" t="s">
        <v>26</v>
      </c>
      <c r="D101" s="99" t="s">
        <v>27</v>
      </c>
      <c r="E101" s="99" t="s">
        <v>28</v>
      </c>
      <c r="F101" s="99" t="s">
        <v>29</v>
      </c>
      <c r="G101" s="99" t="s">
        <v>30</v>
      </c>
      <c r="H101" s="99" t="s">
        <v>31</v>
      </c>
      <c r="I101" s="99" t="s">
        <v>32</v>
      </c>
      <c r="J101" s="99" t="s">
        <v>33</v>
      </c>
      <c r="K101" s="99" t="s">
        <v>34</v>
      </c>
      <c r="L101" s="99" t="s">
        <v>35</v>
      </c>
      <c r="M101" s="99" t="s">
        <v>246</v>
      </c>
      <c r="N101" s="99" t="s">
        <v>247</v>
      </c>
      <c r="O101" s="99" t="s">
        <v>24</v>
      </c>
      <c r="P101" s="158" t="s">
        <v>167</v>
      </c>
    </row>
    <row r="102" spans="2:19" ht="19">
      <c r="B102" s="170"/>
      <c r="C102" s="100" t="s">
        <v>233</v>
      </c>
      <c r="D102" s="100" t="s">
        <v>234</v>
      </c>
      <c r="E102" s="100" t="s">
        <v>235</v>
      </c>
      <c r="F102" s="100" t="s">
        <v>236</v>
      </c>
      <c r="G102" s="100" t="s">
        <v>237</v>
      </c>
      <c r="H102" s="100" t="s">
        <v>238</v>
      </c>
      <c r="I102" s="100" t="s">
        <v>239</v>
      </c>
      <c r="J102" s="100" t="s">
        <v>240</v>
      </c>
      <c r="K102" s="100" t="s">
        <v>241</v>
      </c>
      <c r="L102" s="100" t="s">
        <v>242</v>
      </c>
      <c r="M102" s="100" t="s">
        <v>243</v>
      </c>
      <c r="N102" s="100" t="s">
        <v>244</v>
      </c>
      <c r="O102" s="100" t="s">
        <v>245</v>
      </c>
      <c r="P102" s="159"/>
    </row>
    <row r="103" spans="2:19" hidden="1">
      <c r="B103" s="101" t="s">
        <v>88</v>
      </c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83"/>
    </row>
    <row r="104" spans="2:19" hidden="1">
      <c r="B104" s="101">
        <v>1</v>
      </c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83"/>
    </row>
    <row r="105" spans="2:19" hidden="1">
      <c r="B105" s="101">
        <v>2</v>
      </c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83"/>
    </row>
    <row r="106" spans="2:19" hidden="1">
      <c r="B106" s="101">
        <v>3</v>
      </c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83"/>
    </row>
    <row r="107" spans="2:19" hidden="1">
      <c r="B107" s="101">
        <v>4</v>
      </c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83"/>
    </row>
    <row r="108" spans="2:19" hidden="1">
      <c r="B108" s="101">
        <v>5</v>
      </c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83"/>
    </row>
    <row r="109" spans="2:19" hidden="1">
      <c r="B109" s="101">
        <v>6</v>
      </c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83"/>
    </row>
    <row r="110" spans="2:19" hidden="1">
      <c r="B110" s="101">
        <v>7</v>
      </c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83"/>
    </row>
    <row r="111" spans="2:19" hidden="1">
      <c r="B111" s="101">
        <v>8</v>
      </c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83"/>
    </row>
    <row r="112" spans="2:19" hidden="1">
      <c r="B112" s="101">
        <v>9</v>
      </c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83"/>
    </row>
    <row r="113" spans="2:16" hidden="1">
      <c r="B113" s="101">
        <v>10</v>
      </c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83"/>
    </row>
    <row r="114" spans="2:16">
      <c r="B114" s="101">
        <v>11</v>
      </c>
      <c r="C114" s="99">
        <f>SUM('Grade 11_Class A'!C114,'Grade 11_Class B'!C114,'Grade 11_Class C'!C114,'Grade 11_Class D'!C114,'Grade 11_Class E'!C114,'Grade 11_Class F'!C114,'Grade 11_Class G'!C114,'Grade 11_Class H'!C114,'Grade 11_Class I'!C114,'Grade 11_Class J'!C114)</f>
        <v>0</v>
      </c>
      <c r="D114" s="99">
        <f>SUM('Grade 11_Class A'!D114,'Grade 11_Class B'!D114,'Grade 11_Class C'!D114,'Grade 11_Class D'!D114,'Grade 11_Class E'!D114,'Grade 11_Class F'!D114,'Grade 11_Class G'!D114,'Grade 11_Class H'!D114,'Grade 11_Class I'!D114,'Grade 11_Class J'!D114)</f>
        <v>0</v>
      </c>
      <c r="E114" s="99">
        <f>SUM('Grade 11_Class A'!E114,'Grade 11_Class B'!E114,'Grade 11_Class C'!E114,'Grade 11_Class D'!E114,'Grade 11_Class E'!E114,'Grade 11_Class F'!E114,'Grade 11_Class G'!E114,'Grade 11_Class H'!E114,'Grade 11_Class I'!E114,'Grade 11_Class J'!E114)</f>
        <v>0</v>
      </c>
      <c r="F114" s="99">
        <f>SUM('Grade 11_Class A'!F114,'Grade 11_Class B'!F114,'Grade 11_Class C'!F114,'Grade 11_Class D'!F114,'Grade 11_Class E'!F114,'Grade 11_Class F'!F114,'Grade 11_Class G'!F114,'Grade 11_Class H'!F114,'Grade 11_Class I'!F114,'Grade 11_Class J'!F114)</f>
        <v>0</v>
      </c>
      <c r="G114" s="99">
        <f>SUM('Grade 11_Class A'!G114,'Grade 11_Class B'!G114,'Grade 11_Class C'!G114,'Grade 11_Class D'!G114,'Grade 11_Class E'!G114,'Grade 11_Class F'!G114,'Grade 11_Class G'!G114,'Grade 11_Class H'!G114,'Grade 11_Class I'!G114,'Grade 11_Class J'!G114)</f>
        <v>0</v>
      </c>
      <c r="H114" s="99">
        <f>SUM('Grade 11_Class A'!H114,'Grade 11_Class B'!H114,'Grade 11_Class C'!H114,'Grade 11_Class D'!H114,'Grade 11_Class E'!H114,'Grade 11_Class F'!H114,'Grade 11_Class G'!H114,'Grade 11_Class H'!H114,'Grade 11_Class I'!H114,'Grade 11_Class J'!H114)</f>
        <v>0</v>
      </c>
      <c r="I114" s="99">
        <f>SUM('Grade 11_Class A'!I114,'Grade 11_Class B'!I114,'Grade 11_Class C'!I114,'Grade 11_Class D'!I114,'Grade 11_Class E'!I114,'Grade 11_Class F'!I114,'Grade 11_Class G'!I114,'Grade 11_Class H'!I114,'Grade 11_Class I'!I114,'Grade 11_Class J'!I114)</f>
        <v>0</v>
      </c>
      <c r="J114" s="99">
        <f>SUM('Grade 11_Class A'!J114,'Grade 11_Class B'!J114,'Grade 11_Class C'!J114,'Grade 11_Class D'!J114,'Grade 11_Class E'!J114,'Grade 11_Class F'!J114,'Grade 11_Class G'!J114,'Grade 11_Class H'!J114,'Grade 11_Class I'!J114,'Grade 11_Class J'!J114)</f>
        <v>0</v>
      </c>
      <c r="K114" s="99">
        <f>SUM('Grade 11_Class A'!K114,'Grade 11_Class B'!K114,'Grade 11_Class C'!K114,'Grade 11_Class D'!K114,'Grade 11_Class E'!K114,'Grade 11_Class F'!K114,'Grade 11_Class G'!K114,'Grade 11_Class H'!K114,'Grade 11_Class I'!K114,'Grade 11_Class J'!K114)</f>
        <v>0</v>
      </c>
      <c r="L114" s="99">
        <f>SUM('Grade 11_Class A'!L114,'Grade 11_Class B'!L114,'Grade 11_Class C'!L114,'Grade 11_Class D'!L114,'Grade 11_Class E'!L114,'Grade 11_Class F'!L114,'Grade 11_Class G'!L114,'Grade 11_Class H'!L114,'Grade 11_Class I'!L114,'Grade 11_Class J'!L114)</f>
        <v>0</v>
      </c>
      <c r="M114" s="99">
        <f>SUM('Grade 11_Class A'!M114,'Grade 11_Class B'!M114,'Grade 11_Class C'!M114,'Grade 11_Class D'!M114,'Grade 11_Class E'!M114,'Grade 11_Class F'!M114,'Grade 11_Class G'!M114,'Grade 11_Class H'!M114,'Grade 11_Class I'!M114,'Grade 11_Class J'!M114)</f>
        <v>0</v>
      </c>
      <c r="N114" s="99">
        <f>SUM('Grade 11_Class A'!N114,'Grade 11_Class B'!N114,'Grade 11_Class C'!N114,'Grade 11_Class D'!N114,'Grade 11_Class E'!N114,'Grade 11_Class F'!N114,'Grade 11_Class G'!N114,'Grade 11_Class H'!N114,'Grade 11_Class I'!N114,'Grade 11_Class J'!N114)</f>
        <v>0</v>
      </c>
      <c r="O114" s="99">
        <f>SUM('Grade 11_Class A'!O114,'Grade 11_Class B'!O114,'Grade 11_Class C'!O114,'Grade 11_Class D'!O114,'Grade 11_Class E'!O114,'Grade 11_Class F'!O114,'Grade 11_Class G'!O114,'Grade 11_Class H'!O114,'Grade 11_Class I'!O114,'Grade 11_Class J'!O114)</f>
        <v>0</v>
      </c>
      <c r="P114" s="83">
        <f>SUM(C114:O114)</f>
        <v>0</v>
      </c>
    </row>
    <row r="115" spans="2:16">
      <c r="B115" s="101">
        <v>12</v>
      </c>
      <c r="C115" s="99">
        <f>SUM('Grade 12_Class A'!C115,'Grade 12_Class B'!C115,'Grade 12_Class C'!C115,'Grade 12_Class D'!C115,'Grade 12_Class E'!C115,'Grade 12_Class F'!C115,'Grade 12_Class G'!C115,'Grade 12_Class H'!C115,'Grade 12_Class I'!C115,'Grade 12_Class J'!C115)</f>
        <v>0</v>
      </c>
      <c r="D115" s="99">
        <f>SUM('Grade 12_Class A'!D115,'Grade 12_Class B'!D115,'Grade 12_Class C'!D115,'Grade 12_Class D'!D115,'Grade 12_Class E'!D115,'Grade 12_Class F'!D115,'Grade 12_Class G'!D115,'Grade 12_Class H'!D115,'Grade 12_Class I'!D115,'Grade 12_Class J'!D115)</f>
        <v>0</v>
      </c>
      <c r="E115" s="99">
        <f>SUM('Grade 12_Class A'!E115,'Grade 12_Class B'!E115,'Grade 12_Class C'!E115,'Grade 12_Class D'!E115,'Grade 12_Class E'!E115,'Grade 12_Class F'!E115,'Grade 12_Class G'!E115,'Grade 12_Class H'!E115,'Grade 12_Class I'!E115,'Grade 12_Class J'!E115)</f>
        <v>0</v>
      </c>
      <c r="F115" s="99">
        <f>SUM('Grade 12_Class A'!F115,'Grade 12_Class B'!F115,'Grade 12_Class C'!F115,'Grade 12_Class D'!F115,'Grade 12_Class E'!F115,'Grade 12_Class F'!F115,'Grade 12_Class G'!F115,'Grade 12_Class H'!F115,'Grade 12_Class I'!F115,'Grade 12_Class J'!F115)</f>
        <v>0</v>
      </c>
      <c r="G115" s="99">
        <f>SUM('Grade 12_Class A'!G115,'Grade 12_Class B'!G115,'Grade 12_Class C'!G115,'Grade 12_Class D'!G115,'Grade 12_Class E'!G115,'Grade 12_Class F'!G115,'Grade 12_Class G'!G115,'Grade 12_Class H'!G115,'Grade 12_Class I'!G115,'Grade 12_Class J'!G115)</f>
        <v>0</v>
      </c>
      <c r="H115" s="99">
        <f>SUM('Grade 12_Class A'!H115,'Grade 12_Class B'!H115,'Grade 12_Class C'!H115,'Grade 12_Class D'!H115,'Grade 12_Class E'!H115,'Grade 12_Class F'!H115,'Grade 12_Class G'!H115,'Grade 12_Class H'!H115,'Grade 12_Class I'!H115,'Grade 12_Class J'!H115)</f>
        <v>0</v>
      </c>
      <c r="I115" s="99">
        <f>SUM('Grade 12_Class A'!I115,'Grade 12_Class B'!I115,'Grade 12_Class C'!I115,'Grade 12_Class D'!I115,'Grade 12_Class E'!I115,'Grade 12_Class F'!I115,'Grade 12_Class G'!I115,'Grade 12_Class H'!I115,'Grade 12_Class I'!I115,'Grade 12_Class J'!I115)</f>
        <v>0</v>
      </c>
      <c r="J115" s="99">
        <f>SUM('Grade 12_Class A'!J115,'Grade 12_Class B'!J115,'Grade 12_Class C'!J115,'Grade 12_Class D'!J115,'Grade 12_Class E'!J115,'Grade 12_Class F'!J115,'Grade 12_Class G'!J115,'Grade 12_Class H'!J115,'Grade 12_Class I'!J115,'Grade 12_Class J'!J115)</f>
        <v>0</v>
      </c>
      <c r="K115" s="99">
        <f>SUM('Grade 12_Class A'!K115,'Grade 12_Class B'!K115,'Grade 12_Class C'!K115,'Grade 12_Class D'!K115,'Grade 12_Class E'!K115,'Grade 12_Class F'!K115,'Grade 12_Class G'!K115,'Grade 12_Class H'!K115,'Grade 12_Class I'!K115,'Grade 12_Class J'!K115)</f>
        <v>0</v>
      </c>
      <c r="L115" s="99">
        <f>SUM('Grade 12_Class A'!L115,'Grade 12_Class B'!L115,'Grade 12_Class C'!L115,'Grade 12_Class D'!L115,'Grade 12_Class E'!L115,'Grade 12_Class F'!L115,'Grade 12_Class G'!L115,'Grade 12_Class H'!L115,'Grade 12_Class I'!L115,'Grade 12_Class J'!L115)</f>
        <v>0</v>
      </c>
      <c r="M115" s="99">
        <f>SUM('Grade 12_Class A'!M115,'Grade 12_Class B'!M115,'Grade 12_Class C'!M115,'Grade 12_Class D'!M115,'Grade 12_Class E'!M115,'Grade 12_Class F'!M115,'Grade 12_Class G'!M115,'Grade 12_Class H'!M115,'Grade 12_Class I'!M115,'Grade 12_Class J'!M115)</f>
        <v>0</v>
      </c>
      <c r="N115" s="99">
        <f>SUM('Grade 12_Class A'!N115,'Grade 12_Class B'!N115,'Grade 12_Class C'!N115,'Grade 12_Class D'!N115,'Grade 12_Class E'!N115,'Grade 12_Class F'!N115,'Grade 12_Class G'!N115,'Grade 12_Class H'!N115,'Grade 12_Class I'!N115,'Grade 12_Class J'!N115)</f>
        <v>0</v>
      </c>
      <c r="O115" s="99">
        <f>SUM('Grade 12_Class A'!O115,'Grade 12_Class B'!O115,'Grade 12_Class C'!O115,'Grade 12_Class D'!O115,'Grade 12_Class E'!O115,'Grade 12_Class F'!O115,'Grade 12_Class G'!O115,'Grade 12_Class H'!O115,'Grade 12_Class I'!O115,'Grade 12_Class J'!O115)</f>
        <v>0</v>
      </c>
      <c r="P115" s="83">
        <f t="shared" ref="P115:P117" si="13">SUM(C115:O115)</f>
        <v>0</v>
      </c>
    </row>
    <row r="116" spans="2:16" hidden="1">
      <c r="B116" s="101" t="s">
        <v>94</v>
      </c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83">
        <f t="shared" si="13"/>
        <v>0</v>
      </c>
    </row>
    <row r="117" spans="2:16">
      <c r="B117" s="101" t="s">
        <v>7</v>
      </c>
      <c r="C117" s="99">
        <f>SUM(C103:C116)</f>
        <v>0</v>
      </c>
      <c r="D117" s="99">
        <f t="shared" ref="D117:L117" si="14">SUM(D103:D116)</f>
        <v>0</v>
      </c>
      <c r="E117" s="99">
        <f t="shared" si="14"/>
        <v>0</v>
      </c>
      <c r="F117" s="99">
        <f t="shared" si="14"/>
        <v>0</v>
      </c>
      <c r="G117" s="99">
        <f t="shared" si="14"/>
        <v>0</v>
      </c>
      <c r="H117" s="99">
        <f t="shared" si="14"/>
        <v>0</v>
      </c>
      <c r="I117" s="99">
        <f t="shared" si="14"/>
        <v>0</v>
      </c>
      <c r="J117" s="99">
        <f t="shared" si="14"/>
        <v>0</v>
      </c>
      <c r="K117" s="99">
        <f t="shared" si="14"/>
        <v>0</v>
      </c>
      <c r="L117" s="99">
        <f t="shared" si="14"/>
        <v>0</v>
      </c>
      <c r="M117" s="99">
        <f>SUM('Grade 11_Class A'!M117,'Grade 11_Class B'!M99,'Grade 11_Class C'!M99,'Grade 11_Class D'!M99)</f>
        <v>0</v>
      </c>
      <c r="N117" s="99">
        <f>SUM('Grade 11_Class A'!N117,'Grade 11_Class B'!N99,'Grade 11_Class C'!N99,'Grade 11_Class D'!N99)</f>
        <v>0</v>
      </c>
      <c r="O117" s="99">
        <f>SUM('Grade 11_Class A'!O117,'Grade 11_Class B'!O99,'Grade 11_Class C'!O99,'Grade 11_Class D'!O99)</f>
        <v>0</v>
      </c>
      <c r="P117" s="83">
        <f t="shared" si="13"/>
        <v>0</v>
      </c>
    </row>
    <row r="120" spans="2:16" s="72" customFormat="1">
      <c r="B120" s="108" t="s">
        <v>223</v>
      </c>
    </row>
    <row r="121" spans="2:16" ht="77.5" customHeight="1">
      <c r="B121" s="102" t="s">
        <v>89</v>
      </c>
      <c r="C121" s="103" t="s">
        <v>8</v>
      </c>
      <c r="D121" s="103" t="s">
        <v>9</v>
      </c>
      <c r="E121" s="99" t="s">
        <v>167</v>
      </c>
    </row>
    <row r="122" spans="2:16" hidden="1">
      <c r="B122" s="101" t="s">
        <v>88</v>
      </c>
      <c r="C122" s="99"/>
      <c r="D122" s="99"/>
      <c r="E122" s="101"/>
    </row>
    <row r="123" spans="2:16" hidden="1">
      <c r="B123" s="101">
        <v>1</v>
      </c>
      <c r="C123" s="99"/>
      <c r="D123" s="99"/>
      <c r="E123" s="101"/>
    </row>
    <row r="124" spans="2:16" hidden="1">
      <c r="B124" s="101">
        <v>2</v>
      </c>
      <c r="C124" s="99"/>
      <c r="D124" s="99"/>
      <c r="E124" s="101"/>
    </row>
    <row r="125" spans="2:16" hidden="1">
      <c r="B125" s="101">
        <v>3</v>
      </c>
      <c r="C125" s="99"/>
      <c r="D125" s="99"/>
      <c r="E125" s="101"/>
    </row>
    <row r="126" spans="2:16" hidden="1">
      <c r="B126" s="101">
        <v>4</v>
      </c>
      <c r="C126" s="99"/>
      <c r="D126" s="99"/>
      <c r="E126" s="101"/>
    </row>
    <row r="127" spans="2:16" hidden="1">
      <c r="B127" s="101">
        <v>5</v>
      </c>
      <c r="C127" s="99"/>
      <c r="D127" s="99"/>
      <c r="E127" s="101"/>
    </row>
    <row r="128" spans="2:16" hidden="1">
      <c r="B128" s="101">
        <v>6</v>
      </c>
      <c r="C128" s="99"/>
      <c r="D128" s="99"/>
      <c r="E128" s="101"/>
    </row>
    <row r="129" spans="2:14" hidden="1">
      <c r="B129" s="101">
        <v>7</v>
      </c>
      <c r="C129" s="99"/>
      <c r="D129" s="99"/>
      <c r="E129" s="101"/>
    </row>
    <row r="130" spans="2:14" hidden="1">
      <c r="B130" s="101">
        <v>8</v>
      </c>
      <c r="C130" s="99"/>
      <c r="D130" s="99"/>
      <c r="E130" s="101"/>
    </row>
    <row r="131" spans="2:14" hidden="1">
      <c r="B131" s="101">
        <v>9</v>
      </c>
      <c r="C131" s="99"/>
      <c r="D131" s="99"/>
      <c r="E131" s="101"/>
    </row>
    <row r="132" spans="2:14" hidden="1">
      <c r="B132" s="101">
        <v>10</v>
      </c>
      <c r="C132" s="99"/>
      <c r="D132" s="99"/>
      <c r="E132" s="101"/>
    </row>
    <row r="133" spans="2:14">
      <c r="B133" s="101">
        <v>11</v>
      </c>
      <c r="C133" s="99">
        <f>SUM('Grade 11_Class A'!C133,'Grade 11_Class B'!C133,'Grade 11_Class C'!C133,'Grade 11_Class D'!C133,'Grade 11_Class E'!C133,'Grade 11_Class F'!C133,'Grade 11_Class G'!C133,'Grade 11_Class H'!C133,'Grade 11_Class I'!C133,'Grade 11_Class J'!C133)</f>
        <v>0</v>
      </c>
      <c r="D133" s="99">
        <f>SUM('Grade 11_Class A'!D133,'Grade 11_Class B'!D133,'Grade 11_Class C'!D133,'Grade 11_Class D'!D133,'Grade 11_Class E'!D133,'Grade 11_Class F'!D133,'Grade 11_Class G'!D133,'Grade 11_Class H'!D133,'Grade 11_Class I'!D133,'Grade 11_Class J'!D133)</f>
        <v>0</v>
      </c>
      <c r="E133" s="101">
        <f t="shared" ref="E133:E134" si="15">SUM(C133:D133)</f>
        <v>0</v>
      </c>
    </row>
    <row r="134" spans="2:14">
      <c r="B134" s="101">
        <v>12</v>
      </c>
      <c r="C134" s="99">
        <f>SUM('Grade 12_Class A'!C134,'Grade 12_Class B'!C134,'Grade 12_Class C'!C134,'Grade 12_Class D'!C134,'Grade 12_Class E'!C134,'Grade 12_Class F'!C134,'Grade 12_Class G'!C134,'Grade 12_Class H'!C134,'Grade 12_Class I'!C134,'Grade 12_Class J'!C134)</f>
        <v>0</v>
      </c>
      <c r="D134" s="99">
        <f>SUM('Grade 12_Class A'!D134,'Grade 12_Class B'!D134,'Grade 12_Class C'!D134,'Grade 12_Class D'!D134,'Grade 12_Class E'!D134,'Grade 12_Class F'!D134,'Grade 12_Class G'!D134,'Grade 12_Class H'!D134,'Grade 12_Class I'!D134,'Grade 12_Class J'!D134)</f>
        <v>0</v>
      </c>
      <c r="E134" s="101">
        <f t="shared" si="15"/>
        <v>0</v>
      </c>
    </row>
    <row r="135" spans="2:14" hidden="1">
      <c r="B135" s="101" t="s">
        <v>94</v>
      </c>
      <c r="C135" s="99"/>
      <c r="D135" s="99"/>
      <c r="E135" s="101"/>
    </row>
    <row r="136" spans="2:14">
      <c r="B136" s="101" t="s">
        <v>7</v>
      </c>
      <c r="C136" s="99">
        <f>SUM(C122:C135)</f>
        <v>0</v>
      </c>
      <c r="D136" s="99">
        <f t="shared" ref="D136:E136" si="16">SUM(D122:D135)</f>
        <v>0</v>
      </c>
      <c r="E136" s="99">
        <f t="shared" si="16"/>
        <v>0</v>
      </c>
    </row>
    <row r="138" spans="2:14" s="72" customFormat="1">
      <c r="B138" s="107" t="s">
        <v>224</v>
      </c>
    </row>
    <row r="139" spans="2:14" s="110" customFormat="1" ht="108.5" customHeight="1">
      <c r="B139" s="169" t="s">
        <v>89</v>
      </c>
      <c r="C139" s="99" t="s">
        <v>36</v>
      </c>
      <c r="D139" s="99" t="s">
        <v>37</v>
      </c>
      <c r="E139" s="99" t="s">
        <v>38</v>
      </c>
      <c r="F139" s="99" t="s">
        <v>39</v>
      </c>
      <c r="G139" s="99" t="s">
        <v>40</v>
      </c>
      <c r="H139" s="99" t="s">
        <v>41</v>
      </c>
      <c r="I139" s="99" t="s">
        <v>42</v>
      </c>
      <c r="J139" s="99" t="s">
        <v>43</v>
      </c>
      <c r="K139" s="99" t="s">
        <v>44</v>
      </c>
      <c r="L139" s="99" t="s">
        <v>248</v>
      </c>
      <c r="M139" s="158" t="s">
        <v>167</v>
      </c>
      <c r="N139" s="109"/>
    </row>
    <row r="140" spans="2:14" s="110" customFormat="1" ht="19">
      <c r="B140" s="170"/>
      <c r="C140" s="100" t="s">
        <v>120</v>
      </c>
      <c r="D140" s="100" t="s">
        <v>121</v>
      </c>
      <c r="E140" s="100" t="s">
        <v>122</v>
      </c>
      <c r="F140" s="100" t="s">
        <v>123</v>
      </c>
      <c r="G140" s="100" t="s">
        <v>124</v>
      </c>
      <c r="H140" s="100" t="s">
        <v>125</v>
      </c>
      <c r="I140" s="100" t="s">
        <v>126</v>
      </c>
      <c r="J140" s="100" t="s">
        <v>127</v>
      </c>
      <c r="K140" s="100" t="s">
        <v>128</v>
      </c>
      <c r="L140" s="100" t="s">
        <v>129</v>
      </c>
      <c r="M140" s="159"/>
      <c r="N140" s="109"/>
    </row>
    <row r="141" spans="2:14" hidden="1">
      <c r="B141" s="101" t="s">
        <v>88</v>
      </c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83"/>
    </row>
    <row r="142" spans="2:14" hidden="1">
      <c r="B142" s="101">
        <v>1</v>
      </c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83"/>
    </row>
    <row r="143" spans="2:14" hidden="1">
      <c r="B143" s="101">
        <v>2</v>
      </c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83"/>
    </row>
    <row r="144" spans="2:14" hidden="1">
      <c r="B144" s="101">
        <v>3</v>
      </c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83"/>
    </row>
    <row r="145" spans="2:15" hidden="1">
      <c r="B145" s="101">
        <v>4</v>
      </c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83"/>
    </row>
    <row r="146" spans="2:15" hidden="1">
      <c r="B146" s="101">
        <v>5</v>
      </c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83"/>
    </row>
    <row r="147" spans="2:15" hidden="1">
      <c r="B147" s="101">
        <v>6</v>
      </c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83"/>
    </row>
    <row r="148" spans="2:15" hidden="1">
      <c r="B148" s="101">
        <v>7</v>
      </c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83"/>
    </row>
    <row r="149" spans="2:15" hidden="1">
      <c r="B149" s="101">
        <v>8</v>
      </c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83"/>
    </row>
    <row r="150" spans="2:15" hidden="1">
      <c r="B150" s="101">
        <v>9</v>
      </c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83"/>
    </row>
    <row r="151" spans="2:15" hidden="1">
      <c r="B151" s="101">
        <v>10</v>
      </c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83"/>
    </row>
    <row r="152" spans="2:15">
      <c r="B152" s="101">
        <v>11</v>
      </c>
      <c r="C152" s="99">
        <f>SUM('Grade 11_Class A'!C152,'Grade 11_Class B'!C152,'Grade 11_Class C'!C152,'Grade 11_Class D'!C152,'Grade 11_Class E'!C152,'Grade 11_Class F'!C152,'Grade 11_Class G'!C152,'Grade 11_Class H'!C152,'Grade 11_Class I'!C152,'Grade 11_Class J'!C152)</f>
        <v>0</v>
      </c>
      <c r="D152" s="99">
        <f>SUM('Grade 11_Class A'!D152,'Grade 11_Class B'!D152,'Grade 11_Class C'!D152,'Grade 11_Class D'!D152,'Grade 11_Class E'!D152,'Grade 11_Class F'!D152,'Grade 11_Class G'!D152,'Grade 11_Class H'!D152,'Grade 11_Class I'!D152,'Grade 11_Class J'!D152)</f>
        <v>0</v>
      </c>
      <c r="E152" s="99">
        <f>SUM('Grade 11_Class A'!E152,'Grade 11_Class B'!E152,'Grade 11_Class C'!E152,'Grade 11_Class D'!E152,'Grade 11_Class E'!E152,'Grade 11_Class F'!E152,'Grade 11_Class G'!E152,'Grade 11_Class H'!E152,'Grade 11_Class I'!E152,'Grade 11_Class J'!E152)</f>
        <v>0</v>
      </c>
      <c r="F152" s="99">
        <f>SUM('Grade 11_Class A'!F152,'Grade 11_Class B'!F152,'Grade 11_Class C'!F152,'Grade 11_Class D'!F152,'Grade 11_Class E'!F152,'Grade 11_Class F'!F152,'Grade 11_Class G'!F152,'Grade 11_Class H'!F152,'Grade 11_Class I'!F152,'Grade 11_Class J'!F152)</f>
        <v>0</v>
      </c>
      <c r="G152" s="99">
        <f>SUM('Grade 11_Class A'!G152,'Grade 11_Class B'!G152,'Grade 11_Class C'!G152,'Grade 11_Class D'!G152,'Grade 11_Class E'!G152,'Grade 11_Class F'!G152,'Grade 11_Class G'!G152,'Grade 11_Class H'!G152,'Grade 11_Class I'!G152,'Grade 11_Class J'!G152)</f>
        <v>0</v>
      </c>
      <c r="H152" s="99">
        <f>SUM('Grade 11_Class A'!H152,'Grade 11_Class B'!H152,'Grade 11_Class C'!H152,'Grade 11_Class D'!H152,'Grade 11_Class E'!H152,'Grade 11_Class F'!H152,'Grade 11_Class G'!H152,'Grade 11_Class H'!H152,'Grade 11_Class I'!H152,'Grade 11_Class J'!H152)</f>
        <v>0</v>
      </c>
      <c r="I152" s="99">
        <f>SUM('Grade 11_Class A'!I152,'Grade 11_Class B'!I152,'Grade 11_Class C'!I152,'Grade 11_Class D'!I152,'Grade 11_Class E'!I152,'Grade 11_Class F'!I152,'Grade 11_Class G'!I152,'Grade 11_Class H'!I152,'Grade 11_Class I'!I152,'Grade 11_Class J'!I152)</f>
        <v>0</v>
      </c>
      <c r="J152" s="99">
        <f>SUM('Grade 11_Class A'!J152,'Grade 11_Class B'!J152,'Grade 11_Class C'!J152,'Grade 11_Class D'!J152,'Grade 11_Class E'!J152,'Grade 11_Class F'!J152,'Grade 11_Class G'!J152,'Grade 11_Class H'!J152,'Grade 11_Class I'!J152,'Grade 11_Class J'!J152)</f>
        <v>0</v>
      </c>
      <c r="K152" s="99">
        <f>SUM('Grade 11_Class A'!K152,'Grade 11_Class B'!K152,'Grade 11_Class C'!K152,'Grade 11_Class D'!K152,'Grade 11_Class E'!K152,'Grade 11_Class F'!K152,'Grade 11_Class G'!K152,'Grade 11_Class H'!K152,'Grade 11_Class I'!K152,'Grade 11_Class J'!K152)</f>
        <v>0</v>
      </c>
      <c r="L152" s="99">
        <f>SUM('Grade 11_Class A'!L152,'Grade 11_Class B'!L152,'Grade 11_Class C'!L152,'Grade 11_Class D'!L152,'Grade 11_Class E'!L152,'Grade 11_Class F'!L152,'Grade 11_Class G'!L152,'Grade 11_Class H'!L152,'Grade 11_Class I'!L152,'Grade 11_Class J'!L152)</f>
        <v>0</v>
      </c>
      <c r="M152" s="83">
        <f t="shared" ref="M152:M153" si="17">SUM(C152:L152)</f>
        <v>0</v>
      </c>
    </row>
    <row r="153" spans="2:15">
      <c r="B153" s="101">
        <v>12</v>
      </c>
      <c r="C153" s="99">
        <f>SUM('Grade 12_Class A'!C153,'Grade 12_Class B'!C153,'Grade 12_Class C'!C153,'Grade 12_Class D'!C153,'Grade 12_Class E'!C153,'Grade 12_Class F'!C153,'Grade 12_Class G'!C153,'Grade 12_Class H'!C153,'Grade 12_Class I'!C153,'Grade 12_Class J'!C153)</f>
        <v>0</v>
      </c>
      <c r="D153" s="99">
        <f>SUM('Grade 12_Class A'!D153,'Grade 12_Class B'!D153,'Grade 12_Class C'!D153,'Grade 12_Class D'!D153,'Grade 12_Class E'!D153,'Grade 12_Class F'!D153,'Grade 12_Class G'!D153,'Grade 12_Class H'!D153,'Grade 12_Class I'!D153,'Grade 12_Class J'!D153)</f>
        <v>0</v>
      </c>
      <c r="E153" s="99">
        <f>SUM('Grade 12_Class A'!E153,'Grade 12_Class B'!E153,'Grade 12_Class C'!E153,'Grade 12_Class D'!E153,'Grade 12_Class E'!E153,'Grade 12_Class F'!E153,'Grade 12_Class G'!E153,'Grade 12_Class H'!E153,'Grade 12_Class I'!E153,'Grade 12_Class J'!E153)</f>
        <v>0</v>
      </c>
      <c r="F153" s="99">
        <f>SUM('Grade 12_Class A'!F153,'Grade 12_Class B'!F153,'Grade 12_Class C'!F153,'Grade 12_Class D'!F153,'Grade 12_Class E'!F153,'Grade 12_Class F'!F153,'Grade 12_Class G'!F153,'Grade 12_Class H'!F153,'Grade 12_Class I'!F153,'Grade 12_Class J'!F153)</f>
        <v>0</v>
      </c>
      <c r="G153" s="99">
        <f>SUM('Grade 12_Class A'!G153,'Grade 12_Class B'!G153,'Grade 12_Class C'!G153,'Grade 12_Class D'!G153,'Grade 12_Class E'!G153,'Grade 12_Class F'!G153,'Grade 12_Class G'!G153,'Grade 12_Class H'!G153,'Grade 12_Class I'!G153,'Grade 12_Class J'!G153)</f>
        <v>0</v>
      </c>
      <c r="H153" s="99">
        <f>SUM('Grade 12_Class A'!H153,'Grade 12_Class B'!H153,'Grade 12_Class C'!H153,'Grade 12_Class D'!H153,'Grade 12_Class E'!H153,'Grade 12_Class F'!H153,'Grade 12_Class G'!H153,'Grade 12_Class H'!H153,'Grade 12_Class I'!H153,'Grade 12_Class J'!H153)</f>
        <v>0</v>
      </c>
      <c r="I153" s="99">
        <f>SUM('Grade 12_Class A'!I153,'Grade 12_Class B'!I153,'Grade 12_Class C'!I153,'Grade 12_Class D'!I153,'Grade 12_Class E'!I153,'Grade 12_Class F'!I153,'Grade 12_Class G'!I153,'Grade 12_Class H'!I153,'Grade 12_Class I'!I153,'Grade 12_Class J'!I153)</f>
        <v>0</v>
      </c>
      <c r="J153" s="99">
        <f>SUM('Grade 12_Class A'!J153,'Grade 12_Class B'!J153,'Grade 12_Class C'!J153,'Grade 12_Class D'!J153,'Grade 12_Class E'!J153,'Grade 12_Class F'!J153,'Grade 12_Class G'!J153,'Grade 12_Class H'!J153,'Grade 12_Class I'!J153,'Grade 12_Class J'!J153)</f>
        <v>0</v>
      </c>
      <c r="K153" s="99">
        <f>SUM('Grade 12_Class A'!K153,'Grade 12_Class B'!K153,'Grade 12_Class C'!K153,'Grade 12_Class D'!K153,'Grade 12_Class E'!K153,'Grade 12_Class F'!K153,'Grade 12_Class G'!K153,'Grade 12_Class H'!K153,'Grade 12_Class I'!K153,'Grade 12_Class J'!K153)</f>
        <v>0</v>
      </c>
      <c r="L153" s="99">
        <f>SUM('Grade 12_Class A'!L153,'Grade 12_Class B'!L153,'Grade 12_Class C'!L153,'Grade 12_Class D'!L153,'Grade 12_Class E'!L153,'Grade 12_Class F'!L153,'Grade 12_Class G'!L153,'Grade 12_Class H'!L153,'Grade 12_Class I'!L153,'Grade 12_Class J'!L153)</f>
        <v>0</v>
      </c>
      <c r="M153" s="83">
        <f t="shared" si="17"/>
        <v>0</v>
      </c>
    </row>
    <row r="154" spans="2:15" hidden="1">
      <c r="B154" s="101" t="s">
        <v>94</v>
      </c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83"/>
    </row>
    <row r="155" spans="2:15" s="72" customFormat="1">
      <c r="B155" s="101" t="s">
        <v>7</v>
      </c>
      <c r="C155" s="99">
        <f>SUM(C141:C154)</f>
        <v>0</v>
      </c>
      <c r="D155" s="99">
        <f t="shared" ref="D155:L155" si="18">SUM(D141:D154)</f>
        <v>0</v>
      </c>
      <c r="E155" s="99">
        <f t="shared" si="18"/>
        <v>0</v>
      </c>
      <c r="F155" s="99">
        <f t="shared" si="18"/>
        <v>0</v>
      </c>
      <c r="G155" s="99">
        <f t="shared" si="18"/>
        <v>0</v>
      </c>
      <c r="H155" s="99">
        <f t="shared" si="18"/>
        <v>0</v>
      </c>
      <c r="I155" s="99">
        <f t="shared" si="18"/>
        <v>0</v>
      </c>
      <c r="J155" s="99">
        <f t="shared" si="18"/>
        <v>0</v>
      </c>
      <c r="K155" s="99">
        <f t="shared" si="18"/>
        <v>0</v>
      </c>
      <c r="L155" s="99">
        <f t="shared" si="18"/>
        <v>0</v>
      </c>
      <c r="M155" s="83">
        <f t="shared" ref="M155" si="19">SUM(C155:L155)</f>
        <v>0</v>
      </c>
    </row>
    <row r="156" spans="2:15" s="72" customFormat="1">
      <c r="B156" s="97"/>
      <c r="C156" s="111"/>
      <c r="D156" s="111"/>
      <c r="E156" s="112"/>
    </row>
    <row r="157" spans="2:15" s="72" customFormat="1">
      <c r="B157" s="107" t="s">
        <v>225</v>
      </c>
      <c r="C157" s="111"/>
      <c r="D157" s="111"/>
      <c r="E157" s="112"/>
    </row>
    <row r="158" spans="2:15" ht="57" customHeight="1">
      <c r="B158" s="169" t="s">
        <v>89</v>
      </c>
      <c r="C158" s="99" t="s">
        <v>45</v>
      </c>
      <c r="D158" s="99" t="s">
        <v>46</v>
      </c>
      <c r="E158" s="99" t="s">
        <v>47</v>
      </c>
      <c r="F158" s="99" t="s">
        <v>50</v>
      </c>
      <c r="G158" s="113" t="s">
        <v>26</v>
      </c>
      <c r="H158" s="113" t="s">
        <v>51</v>
      </c>
      <c r="I158" s="113" t="s">
        <v>52</v>
      </c>
      <c r="J158" s="113" t="s">
        <v>53</v>
      </c>
      <c r="K158" s="113" t="s">
        <v>54</v>
      </c>
      <c r="L158" s="113" t="s">
        <v>250</v>
      </c>
      <c r="M158" s="113" t="s">
        <v>251</v>
      </c>
      <c r="N158" s="113" t="s">
        <v>229</v>
      </c>
      <c r="O158" s="158" t="s">
        <v>167</v>
      </c>
    </row>
    <row r="159" spans="2:15" ht="16" customHeight="1">
      <c r="B159" s="170"/>
      <c r="C159" s="100" t="s">
        <v>130</v>
      </c>
      <c r="D159" s="100" t="s">
        <v>131</v>
      </c>
      <c r="E159" s="100" t="s">
        <v>132</v>
      </c>
      <c r="F159" s="100" t="s">
        <v>133</v>
      </c>
      <c r="G159" s="100" t="s">
        <v>134</v>
      </c>
      <c r="H159" s="100" t="s">
        <v>135</v>
      </c>
      <c r="I159" s="100" t="s">
        <v>136</v>
      </c>
      <c r="J159" s="100" t="s">
        <v>137</v>
      </c>
      <c r="K159" s="100" t="s">
        <v>138</v>
      </c>
      <c r="L159" s="100" t="s">
        <v>139</v>
      </c>
      <c r="M159" s="100" t="s">
        <v>227</v>
      </c>
      <c r="N159" s="100" t="s">
        <v>249</v>
      </c>
      <c r="O159" s="159"/>
    </row>
    <row r="160" spans="2:15" hidden="1">
      <c r="B160" s="101" t="s">
        <v>88</v>
      </c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101"/>
    </row>
    <row r="161" spans="2:15" hidden="1">
      <c r="B161" s="101">
        <v>1</v>
      </c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101"/>
    </row>
    <row r="162" spans="2:15" hidden="1">
      <c r="B162" s="101">
        <v>2</v>
      </c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101"/>
    </row>
    <row r="163" spans="2:15" hidden="1">
      <c r="B163" s="101">
        <v>3</v>
      </c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101"/>
    </row>
    <row r="164" spans="2:15" hidden="1">
      <c r="B164" s="101">
        <v>4</v>
      </c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101"/>
    </row>
    <row r="165" spans="2:15" hidden="1">
      <c r="B165" s="101">
        <v>5</v>
      </c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101"/>
    </row>
    <row r="166" spans="2:15" hidden="1">
      <c r="B166" s="101">
        <v>6</v>
      </c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101"/>
    </row>
    <row r="167" spans="2:15" hidden="1">
      <c r="B167" s="101">
        <v>7</v>
      </c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101"/>
    </row>
    <row r="168" spans="2:15" hidden="1">
      <c r="B168" s="101">
        <v>8</v>
      </c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101"/>
    </row>
    <row r="169" spans="2:15" hidden="1">
      <c r="B169" s="101">
        <v>9</v>
      </c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101"/>
    </row>
    <row r="170" spans="2:15" hidden="1">
      <c r="B170" s="101">
        <v>10</v>
      </c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101"/>
    </row>
    <row r="171" spans="2:15">
      <c r="B171" s="101">
        <v>11</v>
      </c>
      <c r="C171" s="99">
        <f>SUM('Grade 11_Class A'!C171,'Grade 11_Class B'!C171,'Grade 11_Class C'!C171,'Grade 11_Class D'!C171,'Grade 11_Class E'!C171,'Grade 11_Class F'!C171,'Grade 11_Class G'!C171,'Grade 11_Class H'!C171,'Grade 11_Class I'!C171,'Grade 11_Class J'!C171)</f>
        <v>0</v>
      </c>
      <c r="D171" s="99">
        <f>SUM('Grade 11_Class A'!D171,'Grade 11_Class B'!D171,'Grade 11_Class C'!D171,'Grade 11_Class D'!D171,'Grade 11_Class E'!D171,'Grade 11_Class F'!D171,'Grade 11_Class G'!D171,'Grade 11_Class H'!D171,'Grade 11_Class I'!D171,'Grade 11_Class J'!D171)</f>
        <v>0</v>
      </c>
      <c r="E171" s="99">
        <f>SUM('Grade 11_Class A'!E171,'Grade 11_Class B'!E171,'Grade 11_Class C'!E171,'Grade 11_Class D'!E171,'Grade 11_Class E'!E171,'Grade 11_Class F'!E171,'Grade 11_Class G'!E171,'Grade 11_Class H'!E171,'Grade 11_Class I'!E171,'Grade 11_Class J'!E171)</f>
        <v>0</v>
      </c>
      <c r="F171" s="99">
        <f>SUM('Grade 11_Class A'!F171,'Grade 11_Class B'!F171,'Grade 11_Class C'!F171,'Grade 11_Class D'!F171,'Grade 11_Class E'!F171,'Grade 11_Class F'!F171,'Grade 11_Class G'!F171,'Grade 11_Class H'!F171,'Grade 11_Class I'!F171,'Grade 11_Class J'!F171)</f>
        <v>0</v>
      </c>
      <c r="G171" s="99">
        <f>SUM('Grade 11_Class A'!G171,'Grade 11_Class B'!G171,'Grade 11_Class C'!G171,'Grade 11_Class D'!G171,'Grade 11_Class E'!G171,'Grade 11_Class F'!G171,'Grade 11_Class G'!G171,'Grade 11_Class H'!G171,'Grade 11_Class I'!G171,'Grade 11_Class J'!G171)</f>
        <v>0</v>
      </c>
      <c r="H171" s="99">
        <f>SUM('Grade 11_Class A'!H171,'Grade 11_Class B'!H171,'Grade 11_Class C'!H171,'Grade 11_Class D'!H171,'Grade 11_Class E'!H171,'Grade 11_Class F'!H171,'Grade 11_Class G'!H171,'Grade 11_Class H'!H171,'Grade 11_Class I'!H171,'Grade 11_Class J'!H171)</f>
        <v>0</v>
      </c>
      <c r="I171" s="99">
        <f>SUM('Grade 11_Class A'!I171,'Grade 11_Class B'!I171,'Grade 11_Class C'!I171,'Grade 11_Class D'!I171,'Grade 11_Class E'!I171,'Grade 11_Class F'!I171,'Grade 11_Class G'!I171,'Grade 11_Class H'!I171,'Grade 11_Class I'!I171,'Grade 11_Class J'!I171)</f>
        <v>0</v>
      </c>
      <c r="J171" s="99">
        <f>SUM('Grade 11_Class A'!J171,'Grade 11_Class B'!J171,'Grade 11_Class C'!J171,'Grade 11_Class D'!J171,'Grade 11_Class E'!J171,'Grade 11_Class F'!J171,'Grade 11_Class G'!J171,'Grade 11_Class H'!J171,'Grade 11_Class I'!J171,'Grade 11_Class J'!J171)</f>
        <v>0</v>
      </c>
      <c r="K171" s="99">
        <f>SUM('Grade 11_Class A'!K171,'Grade 11_Class B'!K171,'Grade 11_Class C'!K171,'Grade 11_Class D'!K171,'Grade 11_Class E'!K171,'Grade 11_Class F'!K171,'Grade 11_Class G'!K171,'Grade 11_Class H'!K171,'Grade 11_Class I'!K171,'Grade 11_Class J'!K171)</f>
        <v>0</v>
      </c>
      <c r="L171" s="99">
        <f>SUM('Grade 11_Class A'!L171,'Grade 11_Class B'!L171,'Grade 11_Class C'!L171,'Grade 11_Class D'!L171,'Grade 11_Class E'!L171,'Grade 11_Class F'!L171,'Grade 11_Class G'!L171,'Grade 11_Class H'!L171,'Grade 11_Class I'!L171,'Grade 11_Class J'!L171)</f>
        <v>0</v>
      </c>
      <c r="M171" s="99">
        <f>SUM('Grade 11_Class A'!M171,'Grade 11_Class B'!M171,'Grade 11_Class C'!M171,'Grade 11_Class D'!M171,'Grade 11_Class E'!M171,'Grade 11_Class F'!M171,'Grade 11_Class G'!M171,'Grade 11_Class H'!M171,'Grade 11_Class I'!M171,'Grade 11_Class J'!M171)</f>
        <v>0</v>
      </c>
      <c r="N171" s="99">
        <f>SUM('Grade 11_Class A'!N171,'Grade 11_Class B'!N171,'Grade 11_Class C'!N171,'Grade 11_Class D'!N171,'Grade 11_Class E'!N171,'Grade 11_Class F'!N171,'Grade 11_Class G'!N171,'Grade 11_Class H'!N171,'Grade 11_Class I'!N171,'Grade 11_Class J'!N171)</f>
        <v>0</v>
      </c>
      <c r="O171" s="101">
        <f>SUM(C171:N171)</f>
        <v>0</v>
      </c>
    </row>
    <row r="172" spans="2:15">
      <c r="B172" s="101">
        <v>12</v>
      </c>
      <c r="C172" s="99">
        <f>SUM('Grade 12_Class A'!C172,'Grade 12_Class B'!C172,'Grade 12_Class C'!C172,'Grade 12_Class D'!C172,'Grade 12_Class E'!C172,'Grade 12_Class F'!C172,'Grade 12_Class G'!C172,'Grade 12_Class H'!C172,'Grade 12_Class I'!C172,'Grade 12_Class J'!C172)</f>
        <v>0</v>
      </c>
      <c r="D172" s="99">
        <f>SUM('Grade 12_Class A'!D172,'Grade 12_Class B'!D172,'Grade 12_Class C'!D172,'Grade 12_Class D'!D172,'Grade 12_Class E'!D172,'Grade 12_Class F'!D172,'Grade 12_Class G'!D172,'Grade 12_Class H'!D172,'Grade 12_Class I'!D172,'Grade 12_Class J'!D172)</f>
        <v>0</v>
      </c>
      <c r="E172" s="99">
        <f>SUM('Grade 12_Class A'!E172,'Grade 12_Class B'!E172,'Grade 12_Class C'!E172,'Grade 12_Class D'!E172,'Grade 12_Class E'!E172,'Grade 12_Class F'!E172,'Grade 12_Class G'!E172,'Grade 12_Class H'!E172,'Grade 12_Class I'!E172,'Grade 12_Class J'!E172)</f>
        <v>0</v>
      </c>
      <c r="F172" s="99">
        <f>SUM('Grade 12_Class A'!F172,'Grade 12_Class B'!F172,'Grade 12_Class C'!F172,'Grade 12_Class D'!F172,'Grade 12_Class E'!F172,'Grade 12_Class F'!F172,'Grade 12_Class G'!F172,'Grade 12_Class H'!F172,'Grade 12_Class I'!F172,'Grade 12_Class J'!F172)</f>
        <v>0</v>
      </c>
      <c r="G172" s="99">
        <f>SUM('Grade 12_Class A'!G172,'Grade 12_Class B'!G172,'Grade 12_Class C'!G172,'Grade 12_Class D'!G172,'Grade 12_Class E'!G172,'Grade 12_Class F'!G172,'Grade 12_Class G'!G172,'Grade 12_Class H'!G172,'Grade 12_Class I'!G172,'Grade 12_Class J'!G172)</f>
        <v>0</v>
      </c>
      <c r="H172" s="99">
        <f>SUM('Grade 12_Class A'!H172,'Grade 12_Class B'!H172,'Grade 12_Class C'!H172,'Grade 12_Class D'!H172,'Grade 12_Class E'!H172,'Grade 12_Class F'!H172,'Grade 12_Class G'!H172,'Grade 12_Class H'!H172,'Grade 12_Class I'!H172,'Grade 12_Class J'!H172)</f>
        <v>0</v>
      </c>
      <c r="I172" s="99">
        <f>SUM('Grade 12_Class A'!I172,'Grade 12_Class B'!I172,'Grade 12_Class C'!I172,'Grade 12_Class D'!I172,'Grade 12_Class E'!I172,'Grade 12_Class F'!I172,'Grade 12_Class G'!I172,'Grade 12_Class H'!I172,'Grade 12_Class I'!I172,'Grade 12_Class J'!I172)</f>
        <v>0</v>
      </c>
      <c r="J172" s="99">
        <f>SUM('Grade 12_Class A'!J172,'Grade 12_Class B'!J172,'Grade 12_Class C'!J172,'Grade 12_Class D'!J172,'Grade 12_Class E'!J172,'Grade 12_Class F'!J172,'Grade 12_Class G'!J172,'Grade 12_Class H'!J172,'Grade 12_Class I'!J172,'Grade 12_Class J'!J172)</f>
        <v>0</v>
      </c>
      <c r="K172" s="99">
        <f>SUM('Grade 12_Class A'!K172,'Grade 12_Class B'!K172,'Grade 12_Class C'!K172,'Grade 12_Class D'!K172,'Grade 12_Class E'!K172,'Grade 12_Class F'!K172,'Grade 12_Class G'!K172,'Grade 12_Class H'!K172,'Grade 12_Class I'!K172,'Grade 12_Class J'!K172)</f>
        <v>0</v>
      </c>
      <c r="L172" s="99">
        <f>SUM('Grade 12_Class A'!L172,'Grade 12_Class B'!L172,'Grade 12_Class C'!L172,'Grade 12_Class D'!L172,'Grade 12_Class E'!L172,'Grade 12_Class F'!L172,'Grade 12_Class G'!L172,'Grade 12_Class H'!L172,'Grade 12_Class I'!L172,'Grade 12_Class J'!L172)</f>
        <v>0</v>
      </c>
      <c r="M172" s="99">
        <f>SUM('Grade 12_Class A'!M172,'Grade 12_Class B'!M172,'Grade 12_Class C'!M172,'Grade 12_Class D'!M172,'Grade 12_Class E'!M172,'Grade 12_Class F'!M172,'Grade 12_Class G'!M172,'Grade 12_Class H'!M172,'Grade 12_Class I'!M172,'Grade 12_Class J'!M172)</f>
        <v>0</v>
      </c>
      <c r="N172" s="99">
        <f>SUM('Grade 12_Class A'!N172,'Grade 12_Class B'!N172,'Grade 12_Class C'!N172,'Grade 12_Class D'!N172,'Grade 12_Class E'!N172,'Grade 12_Class F'!N172,'Grade 12_Class G'!N172,'Grade 12_Class H'!N172,'Grade 12_Class I'!N172,'Grade 12_Class J'!N172)</f>
        <v>0</v>
      </c>
      <c r="O172" s="101">
        <f t="shared" ref="O172:O174" si="20">SUM(C172:N172)</f>
        <v>0</v>
      </c>
    </row>
    <row r="173" spans="2:15" hidden="1">
      <c r="B173" s="101" t="s">
        <v>94</v>
      </c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101">
        <f t="shared" si="20"/>
        <v>0</v>
      </c>
    </row>
    <row r="174" spans="2:15">
      <c r="B174" s="101" t="s">
        <v>7</v>
      </c>
      <c r="C174" s="99">
        <f>SUM(C160:C173)</f>
        <v>0</v>
      </c>
      <c r="D174" s="99">
        <f t="shared" ref="D174:J174" si="21">SUM(D160:D173)</f>
        <v>0</v>
      </c>
      <c r="E174" s="99">
        <f t="shared" si="21"/>
        <v>0</v>
      </c>
      <c r="F174" s="99">
        <f t="shared" si="21"/>
        <v>0</v>
      </c>
      <c r="G174" s="99">
        <f t="shared" si="21"/>
        <v>0</v>
      </c>
      <c r="H174" s="99">
        <f t="shared" si="21"/>
        <v>0</v>
      </c>
      <c r="I174" s="99">
        <f t="shared" si="21"/>
        <v>0</v>
      </c>
      <c r="J174" s="99">
        <f t="shared" si="21"/>
        <v>0</v>
      </c>
      <c r="K174" s="99">
        <f>SUM('Grade 11_Class A'!K174,'Grade 11_Class B'!K156,'Grade 11_Class C'!K156,'Grade 11_Class D'!K156)</f>
        <v>0</v>
      </c>
      <c r="L174" s="99">
        <f>SUM('Grade 11_Class A'!L174,'Grade 11_Class B'!L156,'Grade 11_Class C'!L156,'Grade 11_Class D'!L156)</f>
        <v>0</v>
      </c>
      <c r="M174" s="99">
        <f>SUM('Grade 11_Class A'!M174,'Grade 11_Class B'!M156,'Grade 11_Class C'!M156,'Grade 11_Class D'!M156)</f>
        <v>0</v>
      </c>
      <c r="N174" s="99">
        <f>SUM('Grade 11_Class A'!N174,'Grade 11_Class B'!N156,'Grade 11_Class C'!N156,'Grade 11_Class D'!N156)</f>
        <v>0</v>
      </c>
      <c r="O174" s="101">
        <f t="shared" si="20"/>
        <v>0</v>
      </c>
    </row>
    <row r="176" spans="2:15" s="72" customFormat="1" ht="14.5" customHeight="1">
      <c r="B176" s="114" t="s">
        <v>226</v>
      </c>
      <c r="C176" s="115"/>
      <c r="D176" s="115"/>
      <c r="E176" s="115"/>
      <c r="F176" s="115"/>
      <c r="G176" s="115"/>
      <c r="H176" s="115"/>
    </row>
    <row r="177" spans="2:36" ht="240.5" customHeight="1">
      <c r="B177" s="169" t="s">
        <v>89</v>
      </c>
      <c r="C177" s="99" t="s">
        <v>57</v>
      </c>
      <c r="D177" s="99" t="s">
        <v>252</v>
      </c>
      <c r="E177" s="99" t="s">
        <v>58</v>
      </c>
      <c r="F177" s="99" t="s">
        <v>59</v>
      </c>
      <c r="G177" s="99" t="s">
        <v>61</v>
      </c>
      <c r="H177" s="99" t="s">
        <v>62</v>
      </c>
      <c r="I177" s="99" t="s">
        <v>66</v>
      </c>
      <c r="J177" s="99" t="s">
        <v>67</v>
      </c>
      <c r="K177" s="99" t="s">
        <v>68</v>
      </c>
      <c r="L177" s="99" t="s">
        <v>69</v>
      </c>
      <c r="M177" s="99" t="s">
        <v>70</v>
      </c>
      <c r="N177" s="99" t="s">
        <v>71</v>
      </c>
      <c r="O177" s="99" t="s">
        <v>72</v>
      </c>
      <c r="P177" s="99" t="s">
        <v>73</v>
      </c>
      <c r="Q177" s="99" t="s">
        <v>74</v>
      </c>
      <c r="R177" s="99" t="s">
        <v>253</v>
      </c>
      <c r="S177" s="99" t="s">
        <v>254</v>
      </c>
      <c r="T177" s="99" t="s">
        <v>255</v>
      </c>
      <c r="U177" s="99" t="s">
        <v>75</v>
      </c>
      <c r="V177" s="99" t="s">
        <v>76</v>
      </c>
      <c r="W177" s="99" t="s">
        <v>77</v>
      </c>
      <c r="X177" s="99" t="s">
        <v>256</v>
      </c>
      <c r="Y177" s="99" t="s">
        <v>78</v>
      </c>
      <c r="Z177" s="99" t="s">
        <v>80</v>
      </c>
      <c r="AA177" s="99" t="s">
        <v>83</v>
      </c>
      <c r="AB177" s="99" t="s">
        <v>84</v>
      </c>
      <c r="AC177" s="99" t="s">
        <v>79</v>
      </c>
      <c r="AD177" s="99" t="s">
        <v>81</v>
      </c>
      <c r="AE177" s="99" t="s">
        <v>257</v>
      </c>
      <c r="AF177" s="99" t="s">
        <v>82</v>
      </c>
      <c r="AG177" s="99" t="s">
        <v>85</v>
      </c>
      <c r="AH177" s="99" t="s">
        <v>258</v>
      </c>
      <c r="AI177" s="99" t="s">
        <v>259</v>
      </c>
      <c r="AJ177" s="158" t="s">
        <v>167</v>
      </c>
    </row>
    <row r="178" spans="2:36" ht="16.5" customHeight="1">
      <c r="B178" s="170"/>
      <c r="C178" s="100" t="s">
        <v>260</v>
      </c>
      <c r="D178" s="100" t="s">
        <v>261</v>
      </c>
      <c r="E178" s="100" t="s">
        <v>262</v>
      </c>
      <c r="F178" s="100" t="s">
        <v>263</v>
      </c>
      <c r="G178" s="100" t="s">
        <v>264</v>
      </c>
      <c r="H178" s="100" t="s">
        <v>265</v>
      </c>
      <c r="I178" s="100" t="s">
        <v>266</v>
      </c>
      <c r="J178" s="100" t="s">
        <v>267</v>
      </c>
      <c r="K178" s="100" t="s">
        <v>268</v>
      </c>
      <c r="L178" s="100" t="s">
        <v>269</v>
      </c>
      <c r="M178" s="100" t="s">
        <v>270</v>
      </c>
      <c r="N178" s="100" t="s">
        <v>271</v>
      </c>
      <c r="O178" s="100" t="s">
        <v>272</v>
      </c>
      <c r="P178" s="100" t="s">
        <v>273</v>
      </c>
      <c r="Q178" s="100" t="s">
        <v>274</v>
      </c>
      <c r="R178" s="100" t="s">
        <v>275</v>
      </c>
      <c r="S178" s="100" t="s">
        <v>276</v>
      </c>
      <c r="T178" s="100" t="s">
        <v>277</v>
      </c>
      <c r="U178" s="100" t="s">
        <v>278</v>
      </c>
      <c r="V178" s="100" t="s">
        <v>279</v>
      </c>
      <c r="W178" s="100" t="s">
        <v>280</v>
      </c>
      <c r="X178" s="100" t="s">
        <v>281</v>
      </c>
      <c r="Y178" s="100" t="s">
        <v>282</v>
      </c>
      <c r="Z178" s="100" t="s">
        <v>283</v>
      </c>
      <c r="AA178" s="100" t="s">
        <v>284</v>
      </c>
      <c r="AB178" s="100" t="s">
        <v>285</v>
      </c>
      <c r="AC178" s="100" t="s">
        <v>286</v>
      </c>
      <c r="AD178" s="100" t="s">
        <v>287</v>
      </c>
      <c r="AE178" s="100" t="s">
        <v>288</v>
      </c>
      <c r="AF178" s="100" t="s">
        <v>289</v>
      </c>
      <c r="AG178" s="100" t="s">
        <v>290</v>
      </c>
      <c r="AH178" s="100" t="s">
        <v>291</v>
      </c>
      <c r="AI178" s="100" t="s">
        <v>292</v>
      </c>
      <c r="AJ178" s="159"/>
    </row>
    <row r="179" spans="2:36" hidden="1">
      <c r="B179" s="101" t="s">
        <v>88</v>
      </c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83"/>
    </row>
    <row r="180" spans="2:36" hidden="1">
      <c r="B180" s="101">
        <v>1</v>
      </c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83"/>
    </row>
    <row r="181" spans="2:36" hidden="1">
      <c r="B181" s="101">
        <v>2</v>
      </c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83"/>
    </row>
    <row r="182" spans="2:36" hidden="1">
      <c r="B182" s="101">
        <v>3</v>
      </c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83"/>
    </row>
    <row r="183" spans="2:36" hidden="1">
      <c r="B183" s="101">
        <v>4</v>
      </c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83"/>
    </row>
    <row r="184" spans="2:36" hidden="1">
      <c r="B184" s="101">
        <v>5</v>
      </c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83"/>
    </row>
    <row r="185" spans="2:36" hidden="1">
      <c r="B185" s="101">
        <v>6</v>
      </c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83"/>
    </row>
    <row r="186" spans="2:36" hidden="1">
      <c r="B186" s="101">
        <v>7</v>
      </c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83"/>
    </row>
    <row r="187" spans="2:36" hidden="1">
      <c r="B187" s="101">
        <v>8</v>
      </c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83"/>
    </row>
    <row r="188" spans="2:36" hidden="1">
      <c r="B188" s="101">
        <v>9</v>
      </c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83"/>
    </row>
    <row r="189" spans="2:36" hidden="1">
      <c r="B189" s="101">
        <v>10</v>
      </c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83"/>
    </row>
    <row r="190" spans="2:36">
      <c r="B190" s="101">
        <v>11</v>
      </c>
      <c r="C190" s="99">
        <f>SUM('Grade 11_Class A'!C190,'Grade 11_Class B'!C190,'Grade 11_Class C'!C190,'Grade 11_Class D'!C190,'Grade 11_Class E'!C190,'Grade 11_Class F'!C190,'Grade 11_Class G'!C190,'Grade 11_Class H'!C190,'Grade 11_Class I'!C190,'Grade 11_Class J'!C190)</f>
        <v>0</v>
      </c>
      <c r="D190" s="99">
        <f>SUM('Grade 11_Class A'!D190,'Grade 11_Class B'!D190,'Grade 11_Class C'!D190,'Grade 11_Class D'!D190,'Grade 11_Class E'!D190,'Grade 11_Class F'!D190,'Grade 11_Class G'!D190,'Grade 11_Class H'!D190,'Grade 11_Class I'!D190,'Grade 11_Class J'!D190)</f>
        <v>0</v>
      </c>
      <c r="E190" s="99">
        <f>SUM('Grade 11_Class A'!E190,'Grade 11_Class B'!E190,'Grade 11_Class C'!E190,'Grade 11_Class D'!E190,'Grade 11_Class E'!E190,'Grade 11_Class F'!E190,'Grade 11_Class G'!E190,'Grade 11_Class H'!E190,'Grade 11_Class I'!E190,'Grade 11_Class J'!E190)</f>
        <v>0</v>
      </c>
      <c r="F190" s="99">
        <f>SUM('Grade 11_Class A'!F190,'Grade 11_Class B'!F190,'Grade 11_Class C'!F190,'Grade 11_Class D'!F190,'Grade 11_Class E'!F190,'Grade 11_Class F'!F190,'Grade 11_Class G'!F190,'Grade 11_Class H'!F190,'Grade 11_Class I'!F190,'Grade 11_Class J'!F190)</f>
        <v>0</v>
      </c>
      <c r="G190" s="99">
        <f>SUM('Grade 11_Class A'!G190,'Grade 11_Class B'!G190,'Grade 11_Class C'!G190,'Grade 11_Class D'!G190,'Grade 11_Class E'!G190,'Grade 11_Class F'!G190,'Grade 11_Class G'!G190,'Grade 11_Class H'!G190,'Grade 11_Class I'!G190,'Grade 11_Class J'!G190)</f>
        <v>0</v>
      </c>
      <c r="H190" s="99">
        <f>SUM('Grade 11_Class A'!H190,'Grade 11_Class B'!H190,'Grade 11_Class C'!H190,'Grade 11_Class D'!H190,'Grade 11_Class E'!H190,'Grade 11_Class F'!H190,'Grade 11_Class G'!H190,'Grade 11_Class H'!H190,'Grade 11_Class I'!H190,'Grade 11_Class J'!H190)</f>
        <v>0</v>
      </c>
      <c r="I190" s="99">
        <f>SUM('Grade 11_Class A'!I190,'Grade 11_Class B'!I190,'Grade 11_Class C'!I190,'Grade 11_Class D'!I190,'Grade 11_Class E'!I190,'Grade 11_Class F'!I190,'Grade 11_Class G'!I190,'Grade 11_Class H'!I190,'Grade 11_Class I'!I190,'Grade 11_Class J'!I190)</f>
        <v>0</v>
      </c>
      <c r="J190" s="99">
        <f>SUM('Grade 11_Class A'!J190,'Grade 11_Class B'!J190,'Grade 11_Class C'!J190,'Grade 11_Class D'!J190,'Grade 11_Class E'!J190,'Grade 11_Class F'!J190,'Grade 11_Class G'!J190,'Grade 11_Class H'!J190,'Grade 11_Class I'!J190,'Grade 11_Class J'!J190)</f>
        <v>0</v>
      </c>
      <c r="K190" s="99">
        <f>SUM('Grade 11_Class A'!K190,'Grade 11_Class B'!K190,'Grade 11_Class C'!K190,'Grade 11_Class D'!K190,'Grade 11_Class E'!K190,'Grade 11_Class F'!K190,'Grade 11_Class G'!K190,'Grade 11_Class H'!K190,'Grade 11_Class I'!K190,'Grade 11_Class J'!K190)</f>
        <v>0</v>
      </c>
      <c r="L190" s="99">
        <f>SUM('Grade 11_Class A'!L190,'Grade 11_Class B'!L190,'Grade 11_Class C'!L190,'Grade 11_Class D'!L190,'Grade 11_Class E'!L190,'Grade 11_Class F'!L190,'Grade 11_Class G'!L190,'Grade 11_Class H'!L190,'Grade 11_Class I'!L190,'Grade 11_Class J'!L190)</f>
        <v>0</v>
      </c>
      <c r="M190" s="99">
        <f>SUM('Grade 11_Class A'!M190,'Grade 11_Class B'!M190,'Grade 11_Class C'!M190,'Grade 11_Class D'!M190,'Grade 11_Class E'!M190,'Grade 11_Class F'!M190,'Grade 11_Class G'!M190,'Grade 11_Class H'!M190,'Grade 11_Class I'!M190,'Grade 11_Class J'!M190)</f>
        <v>0</v>
      </c>
      <c r="N190" s="99">
        <f>SUM('Grade 11_Class A'!N190,'Grade 11_Class B'!N190,'Grade 11_Class C'!N190,'Grade 11_Class D'!N190,'Grade 11_Class E'!N190,'Grade 11_Class F'!N190,'Grade 11_Class G'!N190,'Grade 11_Class H'!N190,'Grade 11_Class I'!N190,'Grade 11_Class J'!N190)</f>
        <v>0</v>
      </c>
      <c r="O190" s="99">
        <f>SUM('Grade 11_Class A'!O190,'Grade 11_Class B'!O190,'Grade 11_Class C'!O190,'Grade 11_Class D'!O190,'Grade 11_Class E'!O190,'Grade 11_Class F'!O190,'Grade 11_Class G'!O190,'Grade 11_Class H'!O190,'Grade 11_Class I'!O190,'Grade 11_Class J'!O190)</f>
        <v>0</v>
      </c>
      <c r="P190" s="99">
        <f>SUM('Grade 11_Class A'!P190,'Grade 11_Class B'!P190,'Grade 11_Class C'!P190,'Grade 11_Class D'!P190,'Grade 11_Class E'!P190,'Grade 11_Class F'!P190,'Grade 11_Class G'!P190,'Grade 11_Class H'!P190,'Grade 11_Class I'!P190,'Grade 11_Class J'!P190)</f>
        <v>0</v>
      </c>
      <c r="Q190" s="99">
        <f>SUM('Grade 11_Class A'!Q190,'Grade 11_Class B'!Q190,'Grade 11_Class C'!Q190,'Grade 11_Class D'!Q190,'Grade 11_Class E'!Q190,'Grade 11_Class F'!Q190,'Grade 11_Class G'!Q190,'Grade 11_Class H'!Q190,'Grade 11_Class I'!Q190,'Grade 11_Class J'!Q190)</f>
        <v>0</v>
      </c>
      <c r="R190" s="99">
        <f>SUM('Grade 11_Class A'!R190,'Grade 11_Class B'!R190,'Grade 11_Class C'!R190,'Grade 11_Class D'!R190,'Grade 11_Class E'!R190,'Grade 11_Class F'!R190,'Grade 11_Class G'!R190,'Grade 11_Class H'!R190,'Grade 11_Class I'!R190,'Grade 11_Class J'!R190)</f>
        <v>0</v>
      </c>
      <c r="S190" s="99">
        <f>SUM('Grade 11_Class A'!S190,'Grade 11_Class B'!S190,'Grade 11_Class C'!S190,'Grade 11_Class D'!S190,'Grade 11_Class E'!S190,'Grade 11_Class F'!S190,'Grade 11_Class G'!S190,'Grade 11_Class H'!S190,'Grade 11_Class I'!S190,'Grade 11_Class J'!S190)</f>
        <v>0</v>
      </c>
      <c r="T190" s="99">
        <f>SUM('Grade 11_Class A'!T190,'Grade 11_Class B'!T190,'Grade 11_Class C'!T190,'Grade 11_Class D'!T190,'Grade 11_Class E'!T190,'Grade 11_Class F'!T190,'Grade 11_Class G'!T190,'Grade 11_Class H'!T190,'Grade 11_Class I'!T190,'Grade 11_Class J'!T190)</f>
        <v>0</v>
      </c>
      <c r="U190" s="99">
        <f>SUM('Grade 11_Class A'!U190,'Grade 11_Class B'!U190,'Grade 11_Class C'!U190,'Grade 11_Class D'!U190,'Grade 11_Class E'!U190,'Grade 11_Class F'!U190,'Grade 11_Class G'!U190,'Grade 11_Class H'!U190,'Grade 11_Class I'!U190,'Grade 11_Class J'!U190)</f>
        <v>0</v>
      </c>
      <c r="V190" s="99">
        <f>SUM('Grade 11_Class A'!V190,'Grade 11_Class B'!V190,'Grade 11_Class C'!V190,'Grade 11_Class D'!V190,'Grade 11_Class E'!V190,'Grade 11_Class F'!V190,'Grade 11_Class G'!V190,'Grade 11_Class H'!V190,'Grade 11_Class I'!V190,'Grade 11_Class J'!V190)</f>
        <v>0</v>
      </c>
      <c r="W190" s="99">
        <f>SUM('Grade 11_Class A'!W190,'Grade 11_Class B'!W190,'Grade 11_Class C'!W190,'Grade 11_Class D'!W190,'Grade 11_Class E'!W190,'Grade 11_Class F'!W190,'Grade 11_Class G'!W190,'Grade 11_Class H'!W190,'Grade 11_Class I'!W190,'Grade 11_Class J'!W190)</f>
        <v>0</v>
      </c>
      <c r="X190" s="99">
        <f>SUM('Grade 11_Class A'!X190,'Grade 11_Class B'!X190,'Grade 11_Class C'!X190,'Grade 11_Class D'!X190,'Grade 11_Class E'!X190,'Grade 11_Class F'!X190,'Grade 11_Class G'!X190,'Grade 11_Class H'!X190,'Grade 11_Class I'!X190,'Grade 11_Class J'!X190)</f>
        <v>0</v>
      </c>
      <c r="Y190" s="99">
        <f>SUM('Grade 11_Class A'!Y190,'Grade 11_Class B'!Y190,'Grade 11_Class C'!Y190,'Grade 11_Class D'!Y190,'Grade 11_Class E'!Y190,'Grade 11_Class F'!Y190,'Grade 11_Class G'!Y190,'Grade 11_Class H'!Y190,'Grade 11_Class I'!Y190,'Grade 11_Class J'!Y190)</f>
        <v>0</v>
      </c>
      <c r="Z190" s="99">
        <f>SUM('Grade 11_Class A'!Z190,'Grade 11_Class B'!Z190,'Grade 11_Class C'!Z190,'Grade 11_Class D'!Z190,'Grade 11_Class E'!Z190,'Grade 11_Class F'!Z190,'Grade 11_Class G'!Z190,'Grade 11_Class H'!Z190,'Grade 11_Class I'!Z190,'Grade 11_Class J'!Z190)</f>
        <v>0</v>
      </c>
      <c r="AA190" s="99">
        <f>SUM('Grade 11_Class A'!AA190,'Grade 11_Class B'!AA190,'Grade 11_Class C'!AA190,'Grade 11_Class D'!AA190,'Grade 11_Class E'!AA190,'Grade 11_Class F'!AA190,'Grade 11_Class G'!AA190,'Grade 11_Class H'!AA190,'Grade 11_Class I'!AA190,'Grade 11_Class J'!AA190)</f>
        <v>0</v>
      </c>
      <c r="AB190" s="99">
        <f>SUM('Grade 11_Class A'!AB190,'Grade 11_Class B'!AB190,'Grade 11_Class C'!AB190,'Grade 11_Class D'!AB190,'Grade 11_Class E'!AB190,'Grade 11_Class F'!AB190,'Grade 11_Class G'!AB190,'Grade 11_Class H'!AB190,'Grade 11_Class I'!AB190,'Grade 11_Class J'!AB190)</f>
        <v>0</v>
      </c>
      <c r="AC190" s="99">
        <f>SUM('Grade 11_Class A'!AC190,'Grade 11_Class B'!AC190,'Grade 11_Class C'!AC190,'Grade 11_Class D'!AC190,'Grade 11_Class E'!AC190,'Grade 11_Class F'!AC190,'Grade 11_Class G'!AC190,'Grade 11_Class H'!AC190,'Grade 11_Class I'!AC190,'Grade 11_Class J'!AC190)</f>
        <v>0</v>
      </c>
      <c r="AD190" s="99">
        <f>SUM('Grade 11_Class A'!AD190,'Grade 11_Class B'!AD190,'Grade 11_Class C'!AD190,'Grade 11_Class D'!AD190,'Grade 11_Class E'!AD190,'Grade 11_Class F'!AD190,'Grade 11_Class G'!AD190,'Grade 11_Class H'!AD190,'Grade 11_Class I'!AD190,'Grade 11_Class J'!AD190)</f>
        <v>0</v>
      </c>
      <c r="AE190" s="99">
        <f>SUM('Grade 11_Class A'!AE190,'Grade 11_Class B'!AE190,'Grade 11_Class C'!AE190,'Grade 11_Class D'!AE190,'Grade 11_Class E'!AE190,'Grade 11_Class F'!AE190,'Grade 11_Class G'!AE190,'Grade 11_Class H'!AE190,'Grade 11_Class I'!AE190,'Grade 11_Class J'!AE190)</f>
        <v>0</v>
      </c>
      <c r="AF190" s="99">
        <f>SUM('Grade 11_Class A'!AF190,'Grade 11_Class B'!AF190,'Grade 11_Class C'!AF190,'Grade 11_Class D'!AF190,'Grade 11_Class E'!AF190,'Grade 11_Class F'!AF190,'Grade 11_Class G'!AF190,'Grade 11_Class H'!AF190,'Grade 11_Class I'!AF190,'Grade 11_Class J'!AF190)</f>
        <v>0</v>
      </c>
      <c r="AG190" s="99">
        <f>SUM('Grade 11_Class A'!AG190,'Grade 11_Class B'!AG190,'Grade 11_Class C'!AG190,'Grade 11_Class D'!AG190,'Grade 11_Class E'!AG190,'Grade 11_Class F'!AG190,'Grade 11_Class G'!AG190,'Grade 11_Class H'!AG190,'Grade 11_Class I'!AG190,'Grade 11_Class J'!AG190)</f>
        <v>0</v>
      </c>
      <c r="AH190" s="99">
        <f>SUM('Grade 11_Class A'!AH190,'Grade 11_Class B'!AH190,'Grade 11_Class C'!AH190,'Grade 11_Class D'!AH190,'Grade 11_Class E'!AH190,'Grade 11_Class F'!AH190,'Grade 11_Class G'!AH190,'Grade 11_Class H'!AH190,'Grade 11_Class I'!AH190,'Grade 11_Class J'!AH190)</f>
        <v>0</v>
      </c>
      <c r="AI190" s="99">
        <f>SUM('Grade 11_Class A'!AI190,'Grade 11_Class B'!AI190,'Grade 11_Class C'!AI190,'Grade 11_Class D'!AI190,'Grade 11_Class E'!AI190,'Grade 11_Class F'!AI190,'Grade 11_Class G'!AI190,'Grade 11_Class H'!AI190,'Grade 11_Class I'!AI190,'Grade 11_Class J'!AI190)</f>
        <v>0</v>
      </c>
      <c r="AJ190" s="83">
        <f t="shared" ref="AJ190:AJ191" si="22">SUM(C190:AI190)</f>
        <v>0</v>
      </c>
    </row>
    <row r="191" spans="2:36">
      <c r="B191" s="101">
        <v>12</v>
      </c>
      <c r="C191" s="99">
        <f>SUM('Grade 12_Class A'!C191,'Grade 12_Class B'!C191,'Grade 12_Class C'!C191,'Grade 12_Class D'!C191,'Grade 12_Class E'!C191,'Grade 12_Class F'!C191,'Grade 12_Class G'!C191,'Grade 12_Class H'!C191,'Grade 12_Class I'!C191,'Grade 12_Class J'!C191)</f>
        <v>0</v>
      </c>
      <c r="D191" s="99">
        <f>SUM('Grade 12_Class A'!D191,'Grade 12_Class B'!D191,'Grade 12_Class C'!D191,'Grade 12_Class D'!D191,'Grade 12_Class E'!D191,'Grade 12_Class F'!D191,'Grade 12_Class G'!D191,'Grade 12_Class H'!D191,'Grade 12_Class I'!D191,'Grade 12_Class J'!D191)</f>
        <v>0</v>
      </c>
      <c r="E191" s="99">
        <f>SUM('Grade 12_Class A'!E191,'Grade 12_Class B'!E191,'Grade 12_Class C'!E191,'Grade 12_Class D'!E191,'Grade 12_Class E'!E191,'Grade 12_Class F'!E191,'Grade 12_Class G'!E191,'Grade 12_Class H'!E191,'Grade 12_Class I'!E191,'Grade 12_Class J'!E191)</f>
        <v>0</v>
      </c>
      <c r="F191" s="99">
        <f>SUM('Grade 12_Class A'!F191,'Grade 12_Class B'!F191,'Grade 12_Class C'!F191,'Grade 12_Class D'!F191,'Grade 12_Class E'!F191,'Grade 12_Class F'!F191,'Grade 12_Class G'!F191,'Grade 12_Class H'!F191,'Grade 12_Class I'!F191,'Grade 12_Class J'!F191)</f>
        <v>0</v>
      </c>
      <c r="G191" s="99">
        <f>SUM('Grade 12_Class A'!G191,'Grade 12_Class B'!G191,'Grade 12_Class C'!G191,'Grade 12_Class D'!G191,'Grade 12_Class E'!G191,'Grade 12_Class F'!G191,'Grade 12_Class G'!G191,'Grade 12_Class H'!G191,'Grade 12_Class I'!G191,'Grade 12_Class J'!G191)</f>
        <v>0</v>
      </c>
      <c r="H191" s="99">
        <f>SUM('Grade 12_Class A'!H191,'Grade 12_Class B'!H191,'Grade 12_Class C'!H191,'Grade 12_Class D'!H191,'Grade 12_Class E'!H191,'Grade 12_Class F'!H191,'Grade 12_Class G'!H191,'Grade 12_Class H'!H191,'Grade 12_Class I'!H191,'Grade 12_Class J'!H191)</f>
        <v>0</v>
      </c>
      <c r="I191" s="99">
        <f>SUM('Grade 12_Class A'!I191,'Grade 12_Class B'!I191,'Grade 12_Class C'!I191,'Grade 12_Class D'!I191,'Grade 12_Class E'!I191,'Grade 12_Class F'!I191,'Grade 12_Class G'!I191,'Grade 12_Class H'!I191,'Grade 12_Class I'!I191,'Grade 12_Class J'!I191)</f>
        <v>0</v>
      </c>
      <c r="J191" s="99">
        <f>SUM('Grade 12_Class A'!J191,'Grade 12_Class B'!J191,'Grade 12_Class C'!J191,'Grade 12_Class D'!J191,'Grade 12_Class E'!J191,'Grade 12_Class F'!J191,'Grade 12_Class G'!J191,'Grade 12_Class H'!J191,'Grade 12_Class I'!J191,'Grade 12_Class J'!J191)</f>
        <v>0</v>
      </c>
      <c r="K191" s="99">
        <f>SUM('Grade 12_Class A'!K191,'Grade 12_Class B'!K191,'Grade 12_Class C'!K191,'Grade 12_Class D'!K191,'Grade 12_Class E'!K191,'Grade 12_Class F'!K191,'Grade 12_Class G'!K191,'Grade 12_Class H'!K191,'Grade 12_Class I'!K191,'Grade 12_Class J'!K191)</f>
        <v>0</v>
      </c>
      <c r="L191" s="99">
        <f>SUM('Grade 12_Class A'!L191,'Grade 12_Class B'!L191,'Grade 12_Class C'!L191,'Grade 12_Class D'!L191,'Grade 12_Class E'!L191,'Grade 12_Class F'!L191,'Grade 12_Class G'!L191,'Grade 12_Class H'!L191,'Grade 12_Class I'!L191,'Grade 12_Class J'!L191)</f>
        <v>0</v>
      </c>
      <c r="M191" s="99">
        <f>SUM('Grade 12_Class A'!M191,'Grade 12_Class B'!M191,'Grade 12_Class C'!M191,'Grade 12_Class D'!M191,'Grade 12_Class E'!M191,'Grade 12_Class F'!M191,'Grade 12_Class G'!M191,'Grade 12_Class H'!M191,'Grade 12_Class I'!M191,'Grade 12_Class J'!M191)</f>
        <v>0</v>
      </c>
      <c r="N191" s="99">
        <f>SUM('Grade 12_Class A'!N191,'Grade 12_Class B'!N191,'Grade 12_Class C'!N191,'Grade 12_Class D'!N191,'Grade 12_Class E'!N191,'Grade 12_Class F'!N191,'Grade 12_Class G'!N191,'Grade 12_Class H'!N191,'Grade 12_Class I'!N191,'Grade 12_Class J'!N191)</f>
        <v>0</v>
      </c>
      <c r="O191" s="99">
        <f>SUM('Grade 12_Class A'!O191,'Grade 12_Class B'!O191,'Grade 12_Class C'!O191,'Grade 12_Class D'!O191,'Grade 12_Class E'!O191,'Grade 12_Class F'!O191,'Grade 12_Class G'!O191,'Grade 12_Class H'!O191,'Grade 12_Class I'!O191,'Grade 12_Class J'!O191)</f>
        <v>0</v>
      </c>
      <c r="P191" s="99">
        <f>SUM('Grade 12_Class A'!P191,'Grade 12_Class B'!P191,'Grade 12_Class C'!P191,'Grade 12_Class D'!P191,'Grade 12_Class E'!P191,'Grade 12_Class F'!P191,'Grade 12_Class G'!P191,'Grade 12_Class H'!P191,'Grade 12_Class I'!P191,'Grade 12_Class J'!P191)</f>
        <v>0</v>
      </c>
      <c r="Q191" s="99">
        <f>SUM('Grade 12_Class A'!Q191,'Grade 12_Class B'!Q191,'Grade 12_Class C'!Q191,'Grade 12_Class D'!Q191,'Grade 12_Class E'!Q191,'Grade 12_Class F'!Q191,'Grade 12_Class G'!Q191,'Grade 12_Class H'!Q191,'Grade 12_Class I'!Q191,'Grade 12_Class J'!Q191)</f>
        <v>0</v>
      </c>
      <c r="R191" s="99">
        <f>SUM('Grade 12_Class A'!R191,'Grade 12_Class B'!R191,'Grade 12_Class C'!R191,'Grade 12_Class D'!R191,'Grade 12_Class E'!R191,'Grade 12_Class F'!R191,'Grade 12_Class G'!R191,'Grade 12_Class H'!R191,'Grade 12_Class I'!R191,'Grade 12_Class J'!R191)</f>
        <v>0</v>
      </c>
      <c r="S191" s="99">
        <f>SUM('Grade 12_Class A'!S191,'Grade 12_Class B'!S191,'Grade 12_Class C'!S191,'Grade 12_Class D'!S191,'Grade 12_Class E'!S191,'Grade 12_Class F'!S191,'Grade 12_Class G'!S191,'Grade 12_Class H'!S191,'Grade 12_Class I'!S191,'Grade 12_Class J'!S191)</f>
        <v>0</v>
      </c>
      <c r="T191" s="99">
        <f>SUM('Grade 12_Class A'!T191,'Grade 12_Class B'!T191,'Grade 12_Class C'!T191,'Grade 12_Class D'!T191,'Grade 12_Class E'!T191,'Grade 12_Class F'!T191,'Grade 12_Class G'!T191,'Grade 12_Class H'!T191,'Grade 12_Class I'!T191,'Grade 12_Class J'!T191)</f>
        <v>0</v>
      </c>
      <c r="U191" s="99">
        <f>SUM('Grade 12_Class A'!U191,'Grade 12_Class B'!U191,'Grade 12_Class C'!U191,'Grade 12_Class D'!U191,'Grade 12_Class E'!U191,'Grade 12_Class F'!U191,'Grade 12_Class G'!U191,'Grade 12_Class H'!U191,'Grade 12_Class I'!U191,'Grade 12_Class J'!U191)</f>
        <v>0</v>
      </c>
      <c r="V191" s="99">
        <f>SUM('Grade 12_Class A'!V191,'Grade 12_Class B'!V191,'Grade 12_Class C'!V191,'Grade 12_Class D'!V191,'Grade 12_Class E'!V191,'Grade 12_Class F'!V191,'Grade 12_Class G'!V191,'Grade 12_Class H'!V191,'Grade 12_Class I'!V191,'Grade 12_Class J'!V191)</f>
        <v>0</v>
      </c>
      <c r="W191" s="99">
        <f>SUM('Grade 12_Class A'!W191,'Grade 12_Class B'!W191,'Grade 12_Class C'!W191,'Grade 12_Class D'!W191,'Grade 12_Class E'!W191,'Grade 12_Class F'!W191,'Grade 12_Class G'!W191,'Grade 12_Class H'!W191,'Grade 12_Class I'!W191,'Grade 12_Class J'!W191)</f>
        <v>0</v>
      </c>
      <c r="X191" s="99">
        <f>SUM('Grade 12_Class A'!X191,'Grade 12_Class B'!X191,'Grade 12_Class C'!X191,'Grade 12_Class D'!X191,'Grade 12_Class E'!X191,'Grade 12_Class F'!X191,'Grade 12_Class G'!X191,'Grade 12_Class H'!X191,'Grade 12_Class I'!X191,'Grade 12_Class J'!X191)</f>
        <v>0</v>
      </c>
      <c r="Y191" s="99">
        <f>SUM('Grade 12_Class A'!Y191,'Grade 12_Class B'!Y191,'Grade 12_Class C'!Y191,'Grade 12_Class D'!Y191,'Grade 12_Class E'!Y191,'Grade 12_Class F'!Y191,'Grade 12_Class G'!Y191,'Grade 12_Class H'!Y191,'Grade 12_Class I'!Y191,'Grade 12_Class J'!Y191)</f>
        <v>0</v>
      </c>
      <c r="Z191" s="99">
        <f>SUM('Grade 12_Class A'!Z191,'Grade 12_Class B'!Z191,'Grade 12_Class C'!Z191,'Grade 12_Class D'!Z191,'Grade 12_Class E'!Z191,'Grade 12_Class F'!Z191,'Grade 12_Class G'!Z191,'Grade 12_Class H'!Z191,'Grade 12_Class I'!Z191,'Grade 12_Class J'!Z191)</f>
        <v>0</v>
      </c>
      <c r="AA191" s="99">
        <f>SUM('Grade 12_Class A'!AA191,'Grade 12_Class B'!AA191,'Grade 12_Class C'!AA191,'Grade 12_Class D'!AA191,'Grade 12_Class E'!AA191,'Grade 12_Class F'!AA191,'Grade 12_Class G'!AA191,'Grade 12_Class H'!AA191,'Grade 12_Class I'!AA191,'Grade 12_Class J'!AA191)</f>
        <v>0</v>
      </c>
      <c r="AB191" s="99">
        <f>SUM('Grade 12_Class A'!AB191,'Grade 12_Class B'!AB191,'Grade 12_Class C'!AB191,'Grade 12_Class D'!AB191,'Grade 12_Class E'!AB191,'Grade 12_Class F'!AB191,'Grade 12_Class G'!AB191,'Grade 12_Class H'!AB191,'Grade 12_Class I'!AB191,'Grade 12_Class J'!AB191)</f>
        <v>0</v>
      </c>
      <c r="AC191" s="99">
        <f>SUM('Grade 12_Class A'!AC191,'Grade 12_Class B'!AC191,'Grade 12_Class C'!AC191,'Grade 12_Class D'!AC191,'Grade 12_Class E'!AC191,'Grade 12_Class F'!AC191,'Grade 12_Class G'!AC191,'Grade 12_Class H'!AC191,'Grade 12_Class I'!AC191,'Grade 12_Class J'!AC191)</f>
        <v>0</v>
      </c>
      <c r="AD191" s="99">
        <f>SUM('Grade 12_Class A'!AD191,'Grade 12_Class B'!AD191,'Grade 12_Class C'!AD191,'Grade 12_Class D'!AD191,'Grade 12_Class E'!AD191,'Grade 12_Class F'!AD191,'Grade 12_Class G'!AD191,'Grade 12_Class H'!AD191,'Grade 12_Class I'!AD191,'Grade 12_Class J'!AD191)</f>
        <v>0</v>
      </c>
      <c r="AE191" s="99">
        <f>SUM('Grade 12_Class A'!AE191,'Grade 12_Class B'!AE191,'Grade 12_Class C'!AE191,'Grade 12_Class D'!AE191,'Grade 12_Class E'!AE191,'Grade 12_Class F'!AE191,'Grade 12_Class G'!AE191,'Grade 12_Class H'!AE191,'Grade 12_Class I'!AE191,'Grade 12_Class J'!AE191)</f>
        <v>0</v>
      </c>
      <c r="AF191" s="99">
        <f>SUM('Grade 12_Class A'!AF191,'Grade 12_Class B'!AF191,'Grade 12_Class C'!AF191,'Grade 12_Class D'!AF191,'Grade 12_Class E'!AF191,'Grade 12_Class F'!AF191,'Grade 12_Class G'!AF191,'Grade 12_Class H'!AF191,'Grade 12_Class I'!AF191,'Grade 12_Class J'!AF191)</f>
        <v>0</v>
      </c>
      <c r="AG191" s="99">
        <f>SUM('Grade 12_Class A'!AG191,'Grade 12_Class B'!AG191,'Grade 12_Class C'!AG191,'Grade 12_Class D'!AG191,'Grade 12_Class E'!AG191,'Grade 12_Class F'!AG191,'Grade 12_Class G'!AG191,'Grade 12_Class H'!AG191,'Grade 12_Class I'!AG191,'Grade 12_Class J'!AG191)</f>
        <v>0</v>
      </c>
      <c r="AH191" s="99">
        <f>SUM('Grade 12_Class A'!AH191,'Grade 12_Class B'!AH191,'Grade 12_Class C'!AH191,'Grade 12_Class D'!AH191,'Grade 12_Class E'!AH191,'Grade 12_Class F'!AH191,'Grade 12_Class G'!AH191,'Grade 12_Class H'!AH191,'Grade 12_Class I'!AH191,'Grade 12_Class J'!AH191)</f>
        <v>0</v>
      </c>
      <c r="AI191" s="99">
        <f>SUM('Grade 12_Class A'!AI191,'Grade 12_Class B'!AI191,'Grade 12_Class C'!AI191,'Grade 12_Class D'!AI191,'Grade 12_Class E'!AI191,'Grade 12_Class F'!AI191,'Grade 12_Class G'!AI191,'Grade 12_Class H'!AI191,'Grade 12_Class I'!AI191,'Grade 12_Class J'!AI191)</f>
        <v>0</v>
      </c>
      <c r="AJ191" s="83">
        <f t="shared" si="22"/>
        <v>0</v>
      </c>
    </row>
    <row r="192" spans="2:36" hidden="1">
      <c r="B192" s="101" t="s">
        <v>94</v>
      </c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83"/>
    </row>
    <row r="193" spans="2:36">
      <c r="B193" s="101" t="s">
        <v>7</v>
      </c>
      <c r="C193" s="99">
        <f>SUM(C179:C192)</f>
        <v>0</v>
      </c>
      <c r="D193" s="99">
        <f t="shared" ref="D193:AI193" si="23">SUM(D179:D192)</f>
        <v>0</v>
      </c>
      <c r="E193" s="99">
        <f t="shared" si="23"/>
        <v>0</v>
      </c>
      <c r="F193" s="99">
        <f t="shared" si="23"/>
        <v>0</v>
      </c>
      <c r="G193" s="99">
        <f t="shared" si="23"/>
        <v>0</v>
      </c>
      <c r="H193" s="99">
        <f t="shared" si="23"/>
        <v>0</v>
      </c>
      <c r="I193" s="99">
        <f t="shared" si="23"/>
        <v>0</v>
      </c>
      <c r="J193" s="99">
        <f t="shared" si="23"/>
        <v>0</v>
      </c>
      <c r="K193" s="99">
        <f t="shared" si="23"/>
        <v>0</v>
      </c>
      <c r="L193" s="99">
        <f t="shared" si="23"/>
        <v>0</v>
      </c>
      <c r="M193" s="99">
        <f t="shared" si="23"/>
        <v>0</v>
      </c>
      <c r="N193" s="99">
        <f t="shared" si="23"/>
        <v>0</v>
      </c>
      <c r="O193" s="99">
        <f t="shared" si="23"/>
        <v>0</v>
      </c>
      <c r="P193" s="99">
        <f t="shared" si="23"/>
        <v>0</v>
      </c>
      <c r="Q193" s="99">
        <f t="shared" si="23"/>
        <v>0</v>
      </c>
      <c r="R193" s="99">
        <f t="shared" si="23"/>
        <v>0</v>
      </c>
      <c r="S193" s="99">
        <f t="shared" si="23"/>
        <v>0</v>
      </c>
      <c r="T193" s="99">
        <f t="shared" si="23"/>
        <v>0</v>
      </c>
      <c r="U193" s="99">
        <f t="shared" si="23"/>
        <v>0</v>
      </c>
      <c r="V193" s="99">
        <f t="shared" si="23"/>
        <v>0</v>
      </c>
      <c r="W193" s="99">
        <f t="shared" si="23"/>
        <v>0</v>
      </c>
      <c r="X193" s="99">
        <f t="shared" si="23"/>
        <v>0</v>
      </c>
      <c r="Y193" s="99">
        <f t="shared" si="23"/>
        <v>0</v>
      </c>
      <c r="Z193" s="99">
        <f t="shared" si="23"/>
        <v>0</v>
      </c>
      <c r="AA193" s="99">
        <f t="shared" si="23"/>
        <v>0</v>
      </c>
      <c r="AB193" s="99">
        <f t="shared" si="23"/>
        <v>0</v>
      </c>
      <c r="AC193" s="99">
        <f t="shared" si="23"/>
        <v>0</v>
      </c>
      <c r="AD193" s="99">
        <f t="shared" si="23"/>
        <v>0</v>
      </c>
      <c r="AE193" s="99">
        <f t="shared" si="23"/>
        <v>0</v>
      </c>
      <c r="AF193" s="99">
        <f t="shared" si="23"/>
        <v>0</v>
      </c>
      <c r="AG193" s="99">
        <f t="shared" si="23"/>
        <v>0</v>
      </c>
      <c r="AH193" s="99">
        <f t="shared" si="23"/>
        <v>0</v>
      </c>
      <c r="AI193" s="99">
        <f t="shared" si="23"/>
        <v>0</v>
      </c>
      <c r="AJ193" s="83">
        <f t="shared" ref="AJ193" si="24">(SUM(C193:AI193))</f>
        <v>0</v>
      </c>
    </row>
    <row r="195" spans="2:36">
      <c r="B195" s="116" t="s">
        <v>48</v>
      </c>
    </row>
    <row r="196" spans="2:36">
      <c r="B196" s="117" t="s">
        <v>49</v>
      </c>
    </row>
    <row r="197" spans="2:36" ht="61.5" customHeight="1">
      <c r="B197" s="103" t="s">
        <v>89</v>
      </c>
      <c r="C197" s="103" t="s">
        <v>8</v>
      </c>
      <c r="D197" s="103" t="s">
        <v>9</v>
      </c>
      <c r="E197" s="99" t="s">
        <v>167</v>
      </c>
    </row>
    <row r="198" spans="2:36" hidden="1">
      <c r="B198" s="101" t="s">
        <v>88</v>
      </c>
      <c r="C198" s="99"/>
      <c r="D198" s="99"/>
      <c r="E198" s="101"/>
    </row>
    <row r="199" spans="2:36" hidden="1">
      <c r="B199" s="101">
        <v>1</v>
      </c>
      <c r="C199" s="99"/>
      <c r="D199" s="99"/>
      <c r="E199" s="101"/>
    </row>
    <row r="200" spans="2:36" hidden="1">
      <c r="B200" s="101">
        <v>2</v>
      </c>
      <c r="C200" s="99"/>
      <c r="D200" s="99"/>
      <c r="E200" s="101"/>
    </row>
    <row r="201" spans="2:36" hidden="1">
      <c r="B201" s="101">
        <v>3</v>
      </c>
      <c r="C201" s="99"/>
      <c r="D201" s="99"/>
      <c r="E201" s="101"/>
    </row>
    <row r="202" spans="2:36" hidden="1">
      <c r="B202" s="101">
        <v>4</v>
      </c>
      <c r="C202" s="99"/>
      <c r="D202" s="99"/>
      <c r="E202" s="101"/>
    </row>
    <row r="203" spans="2:36" hidden="1">
      <c r="B203" s="101">
        <v>5</v>
      </c>
      <c r="C203" s="99"/>
      <c r="D203" s="99"/>
      <c r="E203" s="101"/>
    </row>
    <row r="204" spans="2:36" hidden="1">
      <c r="B204" s="101">
        <v>6</v>
      </c>
      <c r="C204" s="99"/>
      <c r="D204" s="99"/>
      <c r="E204" s="101"/>
    </row>
    <row r="205" spans="2:36" hidden="1">
      <c r="B205" s="101">
        <v>7</v>
      </c>
      <c r="C205" s="99"/>
      <c r="D205" s="99"/>
      <c r="E205" s="101"/>
    </row>
    <row r="206" spans="2:36" hidden="1">
      <c r="B206" s="101">
        <v>8</v>
      </c>
      <c r="C206" s="99"/>
      <c r="D206" s="99"/>
      <c r="E206" s="101"/>
    </row>
    <row r="207" spans="2:36" hidden="1">
      <c r="B207" s="101">
        <v>9</v>
      </c>
      <c r="C207" s="99"/>
      <c r="D207" s="99"/>
      <c r="E207" s="101"/>
    </row>
    <row r="208" spans="2:36" hidden="1">
      <c r="B208" s="101">
        <v>10</v>
      </c>
      <c r="C208" s="99"/>
      <c r="D208" s="99"/>
      <c r="E208" s="101"/>
    </row>
    <row r="209" spans="2:10">
      <c r="B209" s="101">
        <v>11</v>
      </c>
      <c r="C209" s="99">
        <f>SUM('Grade 11_Class A'!C209,'Grade 11_Class B'!C209,'Grade 11_Class C'!C209,'Grade 11_Class D'!C209,'Grade 11_Class E'!C209,'Grade 11_Class F'!C209,'Grade 11_Class G'!C209,'Grade 11_Class H'!C209,'Grade 11_Class I'!C209,'Grade 11_Class J'!C209)</f>
        <v>0</v>
      </c>
      <c r="D209" s="99">
        <f>SUM('Grade 11_Class A'!D209,'Grade 11_Class B'!D209,'Grade 11_Class C'!D209,'Grade 11_Class D'!D209,'Grade 11_Class E'!D209,'Grade 11_Class F'!D209,'Grade 11_Class G'!D209,'Grade 11_Class H'!D209,'Grade 11_Class I'!D209,'Grade 11_Class J'!D209)</f>
        <v>0</v>
      </c>
      <c r="E209" s="101">
        <f t="shared" ref="E209:E210" si="25">SUM(C209:D209)</f>
        <v>0</v>
      </c>
    </row>
    <row r="210" spans="2:10">
      <c r="B210" s="101">
        <v>12</v>
      </c>
      <c r="C210" s="99">
        <f>SUM('Grade 12_Class A'!C210,'Grade 12_Class B'!C210,'Grade 12_Class C'!C210,'Grade 12_Class D'!C210,'Grade 12_Class E'!C210,'Grade 12_Class F'!C210,'Grade 12_Class G'!C210,'Grade 12_Class H'!C210,'Grade 12_Class I'!C210,'Grade 12_Class J'!C210)</f>
        <v>0</v>
      </c>
      <c r="D210" s="99">
        <f>SUM('Grade 12_Class A'!D210,'Grade 12_Class B'!D210,'Grade 12_Class C'!D210,'Grade 12_Class D'!D210,'Grade 12_Class E'!D210,'Grade 12_Class F'!D210,'Grade 12_Class G'!D210,'Grade 12_Class H'!D210,'Grade 12_Class I'!D210,'Grade 12_Class J'!D210)</f>
        <v>0</v>
      </c>
      <c r="E210" s="101">
        <f t="shared" si="25"/>
        <v>0</v>
      </c>
    </row>
    <row r="211" spans="2:10" hidden="1">
      <c r="B211" s="101" t="s">
        <v>94</v>
      </c>
      <c r="C211" s="99"/>
      <c r="D211" s="99"/>
      <c r="E211" s="101"/>
    </row>
    <row r="212" spans="2:10">
      <c r="B212" s="101" t="s">
        <v>7</v>
      </c>
      <c r="C212" s="99">
        <f>SUM(C198:C211)</f>
        <v>0</v>
      </c>
      <c r="D212" s="99">
        <f t="shared" ref="D212" si="26">SUM(D198:D211)</f>
        <v>0</v>
      </c>
      <c r="E212" s="99">
        <f t="shared" ref="E212" si="27">SUM(E198:E211)</f>
        <v>0</v>
      </c>
    </row>
    <row r="214" spans="2:10" s="72" customFormat="1">
      <c r="B214" s="118" t="s">
        <v>86</v>
      </c>
    </row>
    <row r="215" spans="2:10" s="3" customFormat="1" ht="85">
      <c r="B215" s="167" t="s">
        <v>89</v>
      </c>
      <c r="C215" s="21" t="s">
        <v>55</v>
      </c>
      <c r="D215" s="21" t="s">
        <v>56</v>
      </c>
      <c r="E215" s="75" t="s">
        <v>60</v>
      </c>
      <c r="F215" s="75" t="s">
        <v>64</v>
      </c>
      <c r="G215" s="75" t="s">
        <v>63</v>
      </c>
      <c r="H215" s="75" t="s">
        <v>65</v>
      </c>
      <c r="I215" s="75" t="s">
        <v>87</v>
      </c>
      <c r="J215" s="165" t="s">
        <v>344</v>
      </c>
    </row>
    <row r="216" spans="2:10" s="3" customFormat="1" ht="19">
      <c r="B216" s="168"/>
      <c r="C216" s="28" t="s">
        <v>140</v>
      </c>
      <c r="D216" s="28" t="s">
        <v>141</v>
      </c>
      <c r="E216" s="28" t="s">
        <v>142</v>
      </c>
      <c r="F216" s="28" t="s">
        <v>143</v>
      </c>
      <c r="G216" s="28" t="s">
        <v>144</v>
      </c>
      <c r="H216" s="28" t="s">
        <v>145</v>
      </c>
      <c r="I216" s="28" t="s">
        <v>146</v>
      </c>
      <c r="J216" s="166"/>
    </row>
    <row r="217" spans="2:10" hidden="1">
      <c r="B217" s="101" t="s">
        <v>88</v>
      </c>
      <c r="C217" s="99"/>
      <c r="D217" s="99"/>
      <c r="E217" s="99"/>
      <c r="F217" s="99"/>
      <c r="G217" s="99"/>
      <c r="H217" s="99"/>
      <c r="I217" s="99"/>
      <c r="J217" s="119"/>
    </row>
    <row r="218" spans="2:10" hidden="1">
      <c r="B218" s="101">
        <v>1</v>
      </c>
      <c r="C218" s="99"/>
      <c r="D218" s="99"/>
      <c r="E218" s="99"/>
      <c r="F218" s="99"/>
      <c r="G218" s="99"/>
      <c r="H218" s="99"/>
      <c r="I218" s="99"/>
      <c r="J218" s="119"/>
    </row>
    <row r="219" spans="2:10" hidden="1">
      <c r="B219" s="101">
        <v>2</v>
      </c>
      <c r="C219" s="99"/>
      <c r="D219" s="99"/>
      <c r="E219" s="99"/>
      <c r="F219" s="99"/>
      <c r="G219" s="99"/>
      <c r="H219" s="99"/>
      <c r="I219" s="99"/>
      <c r="J219" s="119"/>
    </row>
    <row r="220" spans="2:10" hidden="1">
      <c r="B220" s="101">
        <v>3</v>
      </c>
      <c r="C220" s="99"/>
      <c r="D220" s="99"/>
      <c r="E220" s="99"/>
      <c r="F220" s="99"/>
      <c r="G220" s="99"/>
      <c r="H220" s="99"/>
      <c r="I220" s="99"/>
      <c r="J220" s="119"/>
    </row>
    <row r="221" spans="2:10" hidden="1">
      <c r="B221" s="101">
        <v>4</v>
      </c>
      <c r="C221" s="99"/>
      <c r="D221" s="99"/>
      <c r="E221" s="99"/>
      <c r="F221" s="99"/>
      <c r="G221" s="99"/>
      <c r="H221" s="99"/>
      <c r="I221" s="99"/>
      <c r="J221" s="119"/>
    </row>
    <row r="222" spans="2:10" hidden="1">
      <c r="B222" s="101">
        <v>5</v>
      </c>
      <c r="C222" s="99"/>
      <c r="D222" s="99"/>
      <c r="E222" s="99"/>
      <c r="F222" s="99"/>
      <c r="G222" s="99"/>
      <c r="H222" s="99"/>
      <c r="I222" s="99"/>
      <c r="J222" s="119"/>
    </row>
    <row r="223" spans="2:10" hidden="1">
      <c r="B223" s="101">
        <v>6</v>
      </c>
      <c r="C223" s="99"/>
      <c r="D223" s="99"/>
      <c r="E223" s="99"/>
      <c r="F223" s="99"/>
      <c r="G223" s="99"/>
      <c r="H223" s="99"/>
      <c r="I223" s="99"/>
      <c r="J223" s="119"/>
    </row>
    <row r="224" spans="2:10" hidden="1">
      <c r="B224" s="101">
        <v>7</v>
      </c>
      <c r="C224" s="99"/>
      <c r="D224" s="99"/>
      <c r="E224" s="99"/>
      <c r="F224" s="99"/>
      <c r="G224" s="99"/>
      <c r="H224" s="99"/>
      <c r="I224" s="99"/>
      <c r="J224" s="119"/>
    </row>
    <row r="225" spans="2:10" hidden="1">
      <c r="B225" s="101">
        <v>8</v>
      </c>
      <c r="C225" s="99"/>
      <c r="D225" s="99"/>
      <c r="E225" s="99"/>
      <c r="F225" s="99"/>
      <c r="G225" s="99"/>
      <c r="H225" s="99"/>
      <c r="I225" s="99"/>
      <c r="J225" s="119"/>
    </row>
    <row r="226" spans="2:10" hidden="1">
      <c r="B226" s="101">
        <v>9</v>
      </c>
      <c r="C226" s="99"/>
      <c r="D226" s="99"/>
      <c r="E226" s="99"/>
      <c r="F226" s="99"/>
      <c r="G226" s="99"/>
      <c r="H226" s="99"/>
      <c r="I226" s="99"/>
      <c r="J226" s="119"/>
    </row>
    <row r="227" spans="2:10" hidden="1">
      <c r="B227" s="101">
        <v>10</v>
      </c>
      <c r="C227" s="99"/>
      <c r="D227" s="99"/>
      <c r="E227" s="99"/>
      <c r="F227" s="99"/>
      <c r="G227" s="99"/>
      <c r="H227" s="99"/>
      <c r="I227" s="99"/>
      <c r="J227" s="119"/>
    </row>
    <row r="228" spans="2:10">
      <c r="B228" s="101">
        <v>11</v>
      </c>
      <c r="C228" s="99">
        <f>SUM('Grade 11_Class A'!C228,'Grade 11_Class B'!C228,'Grade 11_Class C'!C228,'Grade 11_Class D'!C228,'Grade 11_Class E'!C228,'Grade 11_Class F'!C228,'Grade 11_Class G'!C228,'Grade 11_Class H'!C228,'Grade 11_Class I'!C228,'Grade 11_Class J'!C228)</f>
        <v>0</v>
      </c>
      <c r="D228" s="99">
        <f>SUM('Grade 11_Class A'!D228,'Grade 11_Class B'!D228,'Grade 11_Class C'!D228,'Grade 11_Class D'!D228,'Grade 11_Class E'!D228,'Grade 11_Class F'!D228,'Grade 11_Class G'!D228,'Grade 11_Class H'!D228,'Grade 11_Class I'!D228,'Grade 11_Class J'!D228)</f>
        <v>0</v>
      </c>
      <c r="E228" s="99">
        <f>SUM('Grade 11_Class A'!E228,'Grade 11_Class B'!E228,'Grade 11_Class C'!E228,'Grade 11_Class D'!E228,'Grade 11_Class E'!E228,'Grade 11_Class F'!E228,'Grade 11_Class G'!E228,'Grade 11_Class H'!E228,'Grade 11_Class I'!E228,'Grade 11_Class J'!E228)</f>
        <v>0</v>
      </c>
      <c r="F228" s="99">
        <f>SUM('Grade 11_Class A'!F228,'Grade 11_Class B'!F228,'Grade 11_Class C'!F228,'Grade 11_Class D'!F228,'Grade 11_Class E'!F228,'Grade 11_Class F'!F228,'Grade 11_Class G'!F228,'Grade 11_Class H'!F228,'Grade 11_Class I'!F228,'Grade 11_Class J'!F228)</f>
        <v>0</v>
      </c>
      <c r="G228" s="99">
        <f>SUM('Grade 11_Class A'!G228,'Grade 11_Class B'!G228,'Grade 11_Class C'!G228,'Grade 11_Class D'!G228,'Grade 11_Class E'!G228,'Grade 11_Class F'!G228,'Grade 11_Class G'!G228,'Grade 11_Class H'!G228,'Grade 11_Class I'!G228,'Grade 11_Class J'!G228)</f>
        <v>0</v>
      </c>
      <c r="H228" s="99">
        <f>SUM('Grade 11_Class A'!H228,'Grade 11_Class B'!H228,'Grade 11_Class C'!H228,'Grade 11_Class D'!H228,'Grade 11_Class E'!H228,'Grade 11_Class F'!H228,'Grade 11_Class G'!H228,'Grade 11_Class H'!H228,'Grade 11_Class I'!H228,'Grade 11_Class J'!H228)</f>
        <v>0</v>
      </c>
      <c r="I228" s="99">
        <f>SUM('Grade 11_Class A'!I228,'Grade 11_Class B'!I228,'Grade 11_Class C'!I228,'Grade 11_Class D'!I228,'Grade 11_Class E'!I228,'Grade 11_Class F'!I228,'Grade 11_Class G'!I228,'Grade 11_Class H'!I228,'Grade 11_Class I'!I228,'Grade 11_Class J'!I228)</f>
        <v>0</v>
      </c>
      <c r="J228" s="119">
        <f t="shared" ref="J228:J229" si="28">SUM(C228:I228)</f>
        <v>0</v>
      </c>
    </row>
    <row r="229" spans="2:10">
      <c r="B229" s="101">
        <v>12</v>
      </c>
      <c r="C229" s="99">
        <f>SUM('Grade 12_Class A'!C229,'Grade 12_Class B'!C229,'Grade 12_Class C'!C229,'Grade 12_Class D'!C229,'Grade 12_Class E'!C229,'Grade 12_Class F'!C229,'Grade 12_Class G'!C229,'Grade 12_Class H'!C229,'Grade 12_Class I'!C229,'Grade 12_Class J'!C229)</f>
        <v>0</v>
      </c>
      <c r="D229" s="99">
        <f>SUM('Grade 12_Class A'!D229,'Grade 12_Class B'!D229,'Grade 12_Class C'!D229,'Grade 12_Class D'!D229,'Grade 12_Class E'!D229,'Grade 12_Class F'!D229,'Grade 12_Class G'!D229,'Grade 12_Class H'!D229,'Grade 12_Class I'!D229,'Grade 12_Class J'!D229)</f>
        <v>0</v>
      </c>
      <c r="E229" s="99">
        <f>SUM('Grade 12_Class A'!E229,'Grade 12_Class B'!E229,'Grade 12_Class C'!E229,'Grade 12_Class D'!E229,'Grade 12_Class E'!E229,'Grade 12_Class F'!E229,'Grade 12_Class G'!E229,'Grade 12_Class H'!E229,'Grade 12_Class I'!E229,'Grade 12_Class J'!E229)</f>
        <v>0</v>
      </c>
      <c r="F229" s="99">
        <f>SUM('Grade 12_Class A'!F229,'Grade 12_Class B'!F229,'Grade 12_Class C'!F229,'Grade 12_Class D'!F229,'Grade 12_Class E'!F229,'Grade 12_Class F'!F229,'Grade 12_Class G'!F229,'Grade 12_Class H'!F229,'Grade 12_Class I'!F229,'Grade 12_Class J'!F229)</f>
        <v>0</v>
      </c>
      <c r="G229" s="99">
        <f>SUM('Grade 12_Class A'!G229,'Grade 12_Class B'!G229,'Grade 12_Class C'!G229,'Grade 12_Class D'!G229,'Grade 12_Class E'!G229,'Grade 12_Class F'!G229,'Grade 12_Class G'!G229,'Grade 12_Class H'!G229,'Grade 12_Class I'!G229,'Grade 12_Class J'!G229)</f>
        <v>0</v>
      </c>
      <c r="H229" s="99">
        <f>SUM('Grade 12_Class A'!H229,'Grade 12_Class B'!H229,'Grade 12_Class C'!H229,'Grade 12_Class D'!H229,'Grade 12_Class E'!H229,'Grade 12_Class F'!H229,'Grade 12_Class G'!H229,'Grade 12_Class H'!H229,'Grade 12_Class I'!H229,'Grade 12_Class J'!H229)</f>
        <v>0</v>
      </c>
      <c r="I229" s="99">
        <f>SUM('Grade 12_Class A'!I229,'Grade 12_Class B'!I229,'Grade 12_Class C'!I229,'Grade 12_Class D'!I229,'Grade 12_Class E'!I229,'Grade 12_Class F'!I229,'Grade 12_Class G'!I229,'Grade 12_Class H'!I229,'Grade 12_Class I'!I229,'Grade 12_Class J'!I229)</f>
        <v>0</v>
      </c>
      <c r="J229" s="119">
        <f t="shared" si="28"/>
        <v>0</v>
      </c>
    </row>
    <row r="230" spans="2:10" hidden="1">
      <c r="B230" s="101" t="s">
        <v>94</v>
      </c>
      <c r="C230" s="99"/>
      <c r="D230" s="99"/>
      <c r="E230" s="99"/>
      <c r="F230" s="99"/>
      <c r="G230" s="99"/>
      <c r="H230" s="99"/>
      <c r="I230" s="99"/>
      <c r="J230" s="119"/>
    </row>
    <row r="231" spans="2:10">
      <c r="B231" s="101" t="s">
        <v>7</v>
      </c>
      <c r="C231" s="99">
        <f>SUM(C217:C230)</f>
        <v>0</v>
      </c>
      <c r="D231" s="99">
        <f t="shared" ref="D231:I231" si="29">SUM(D217:D230)</f>
        <v>0</v>
      </c>
      <c r="E231" s="99">
        <f t="shared" si="29"/>
        <v>0</v>
      </c>
      <c r="F231" s="99">
        <f t="shared" si="29"/>
        <v>0</v>
      </c>
      <c r="G231" s="99">
        <f t="shared" si="29"/>
        <v>0</v>
      </c>
      <c r="H231" s="99">
        <f t="shared" si="29"/>
        <v>0</v>
      </c>
      <c r="I231" s="99">
        <f t="shared" si="29"/>
        <v>0</v>
      </c>
      <c r="J231" s="119">
        <f t="shared" ref="J231" si="30">(SUM(C231:I231))</f>
        <v>0</v>
      </c>
    </row>
    <row r="233" spans="2:10">
      <c r="B233" s="149" t="s">
        <v>175</v>
      </c>
      <c r="C233" s="149"/>
      <c r="D233" s="120" t="s">
        <v>176</v>
      </c>
    </row>
    <row r="234" spans="2:10">
      <c r="B234" s="68" t="str">
        <f>IF(D233="","",IF(D233="English",'File Directory'!B52,IF(D233="Filipino",'File Directory'!B84,'File Directory'!B116)))</f>
        <v xml:space="preserve">Instruction: </v>
      </c>
      <c r="D234" s="70"/>
    </row>
    <row r="235" spans="2:10">
      <c r="B235" s="70"/>
      <c r="C235" s="71" t="str">
        <f>IF($D$233="","",IF($D$233="English",'File Directory'!C53,IF($D$233="Filipino",'File Directory'!C85,'File Directory'!C117)))</f>
        <v>1. Only 1 answer is required, just select one (1) applicable  combination if more than 1 condition is appropriate.</v>
      </c>
    </row>
    <row r="236" spans="2:10">
      <c r="B236" s="70"/>
      <c r="C236" s="71" t="str">
        <f>IF($D$233="","",IF($D$233="English",'File Directory'!C54,IF($D$233="Filipino",'File Directory'!C86,'File Directory'!C118)))</f>
        <v>2. The total column must be equal with the number of respondents per grade level (validation apply).</v>
      </c>
      <c r="D236" s="92"/>
    </row>
    <row r="237" spans="2:10">
      <c r="B237" s="70"/>
      <c r="C237" s="71" t="str">
        <f>IF($D$233="","",IF($D$233="English",'File Directory'!C55,IF($D$233="Filipino",'File Directory'!C87,'File Directory'!C119)))</f>
        <v>3. Total column per grade level must not exceed to 5000.</v>
      </c>
      <c r="D237" s="92"/>
    </row>
    <row r="238" spans="2:10">
      <c r="C238" s="71"/>
    </row>
    <row r="239" spans="2:10">
      <c r="C239" s="68" t="str">
        <f>IF($D$233="","",IF($D$233="English",'File Directory'!C57,IF($D$233="Filipino",'File Directory'!C89,'File Directory'!C121)))</f>
        <v>*For Prospective Adviser</v>
      </c>
    </row>
    <row r="240" spans="2:10">
      <c r="C240" s="71" t="str">
        <f>IF($D$233="","",IF($D$233="English",'File Directory'!C58,IF($D$233="Filipino",'File Directory'!C90,'File Directory'!C122)))</f>
        <v>1. Review all MLESF for Accuracy/completeness</v>
      </c>
    </row>
    <row r="241" spans="3:3">
      <c r="C241" s="71" t="str">
        <f>IF($D$233="","",IF($D$233="English",'File Directory'!C59,IF($D$233="Filipino",'File Directory'!C91,'File Directory'!C123)))</f>
        <v>2. For question with posisble multiple answers, select applicable combination as listed/grouped in this form</v>
      </c>
    </row>
    <row r="242" spans="3:3">
      <c r="C242" s="71" t="str">
        <f>IF($D$233="","",IF($D$233="English",'File Directory'!C60,IF($D$233="Filipino",'File Directory'!C92,'File Directory'!C124)))</f>
        <v>3. Submit to Grade Level Enrollment Chair (GLEC) if any or to School Enrollment Focal Person (SEFP).</v>
      </c>
    </row>
    <row r="243" spans="3:3">
      <c r="C243" s="71"/>
    </row>
    <row r="244" spans="3:3">
      <c r="C244" s="68" t="str">
        <f>IF($D$233="","",IF($D$233="English",'File Directory'!C62,IF($D$233="Filipino",'File Directory'!C94,'File Directory'!C126)))</f>
        <v>For Grade Level Enrollment Chair (if any)</v>
      </c>
    </row>
    <row r="245" spans="3:3">
      <c r="C245" s="71" t="str">
        <f>IF($D$233="","",IF($D$233="English",'File Directory'!C63,IF($D$233="Filipino",'File Directory'!C95,'File Directory'!C127)))</f>
        <v>1. Review all Summary Matrix submitted by advisers, check for accuracy/completeness</v>
      </c>
    </row>
    <row r="246" spans="3:3">
      <c r="C246" s="71" t="str">
        <f>IF($D$233="","",IF($D$233="English",'File Directory'!C64,IF($D$233="Filipino",'File Directory'!C96,'File Directory'!C128)))</f>
        <v xml:space="preserve">2. Prepare a Summary Matrix with totality for all items/questions of all sections </v>
      </c>
    </row>
    <row r="247" spans="3:3">
      <c r="C247" s="71" t="str">
        <f>IF($D$233="","",IF($D$233="English",'File Directory'!C65,IF($D$233="Filipino",'File Directory'!C97,'File Directory'!C129)))</f>
        <v>3. Submit the Accomplished Summary Matrix (Grade level) to School Enrollment Focal Person (SEFP)</v>
      </c>
    </row>
    <row r="248" spans="3:3">
      <c r="C248" s="71"/>
    </row>
    <row r="249" spans="3:3">
      <c r="C249" s="68" t="str">
        <f>IF($D$233="","",IF($D$233="English",'File Directory'!C67,IF($D$233="Filipino",'File Directory'!C99,'File Directory'!C131)))</f>
        <v>For School Enrollment Focal Person (SEFP)</v>
      </c>
    </row>
    <row r="250" spans="3:3">
      <c r="C250" s="71" t="str">
        <f>IF($D$233="","",IF($D$233="English",'File Directory'!C68,IF($D$233="Filipino",'File Directory'!C100,'File Directory'!C132)))</f>
        <v>1. Review all Grade Level Summary Matrix submitted by GLEC, check for accuracy/completeness</v>
      </c>
    </row>
    <row r="251" spans="3:3">
      <c r="C251" s="71" t="str">
        <f>IF($D$233="","",IF($D$233="English",'File Directory'!C69,IF($D$233="Filipino",'File Directory'!C101,'File Directory'!C133)))</f>
        <v>2. Prepare a Summary Matrix with totality for all items/questions of all Grade Levels</v>
      </c>
    </row>
    <row r="252" spans="3:3">
      <c r="C252" s="71" t="str">
        <f>IF($D$233="","",IF($D$233="English",'File Directory'!C70,IF($D$233="Filipino",'File Directory'!C102,'File Directory'!C134)))</f>
        <v>3. Submit the Accomplished Summary Matrix (School level) to School Head for review and approval and then to LIS System Administrator</v>
      </c>
    </row>
    <row r="253" spans="3:3">
      <c r="C253" s="71"/>
    </row>
    <row r="254" spans="3:3">
      <c r="C254" s="68" t="str">
        <f>IF($D$233="","",IF($D$233="English",'File Directory'!C72,IF($D$233="Filipino",'File Directory'!C104,'File Directory'!C136)))</f>
        <v>For LIS System Administrator</v>
      </c>
    </row>
    <row r="255" spans="3:3">
      <c r="C255" s="71" t="str">
        <f>IF($D$233="","",IF($D$233="English",'File Directory'!C73,IF($D$233="Filipino",'File Directory'!C105,'File Directory'!C137)))</f>
        <v>1. Review the School Level Summary Matrix  validate the correctness of enrollment count vis-a-vis the number of respondents</v>
      </c>
    </row>
    <row r="256" spans="3:3">
      <c r="C256" s="71" t="str">
        <f>IF($D$233="","",IF($D$233="English",'File Directory'!C74,IF($D$233="Filipino",'File Directory'!C106,'File Directory'!C138)))</f>
        <v>2. Login to LIS and click the QC Folder available in the Dashboard</v>
      </c>
    </row>
    <row r="257" spans="3:3">
      <c r="C257" s="71" t="str">
        <f>IF($D$233="","",IF($D$233="English",'File Directory'!C75,IF($D$233="Filipino",'File Directory'!C107,'File Directory'!C139)))</f>
        <v>3. Input total count for each table as appeared in the Summary Matrix.  May use the assigned code as appopriate for easy reference.</v>
      </c>
    </row>
  </sheetData>
  <sheetProtection sheet="1" objects="1" scenarios="1"/>
  <mergeCells count="20">
    <mergeCell ref="S82:S83"/>
    <mergeCell ref="B158:B159"/>
    <mergeCell ref="B177:B178"/>
    <mergeCell ref="AJ177:AJ178"/>
    <mergeCell ref="B139:B140"/>
    <mergeCell ref="M139:M140"/>
    <mergeCell ref="B82:B83"/>
    <mergeCell ref="B101:B102"/>
    <mergeCell ref="P101:P102"/>
    <mergeCell ref="O158:O159"/>
    <mergeCell ref="B233:C233"/>
    <mergeCell ref="D3:F3"/>
    <mergeCell ref="B5:C5"/>
    <mergeCell ref="B27:B28"/>
    <mergeCell ref="J27:J28"/>
    <mergeCell ref="B4:C4"/>
    <mergeCell ref="G4:H4"/>
    <mergeCell ref="E5:I5"/>
    <mergeCell ref="J215:J216"/>
    <mergeCell ref="B215:B216"/>
  </mergeCells>
  <dataValidations disablePrompts="1" count="1">
    <dataValidation type="list" allowBlank="1" showInputMessage="1" showErrorMessage="1" sqref="D233" xr:uid="{E3721371-D3F3-F743-8BEC-3EB85038AB8C}">
      <formula1>"English,Filipino,Cebuano"</formula1>
    </dataValidation>
  </dataValidations>
  <hyperlinks>
    <hyperlink ref="K1" location="'File Directory'!A1" tooltip="Go Back to File Directory" display="Return to File Directory" xr:uid="{F2FE5606-4F4D-E64C-BA26-CBC39DABAE41}"/>
    <hyperlink ref="J1" location="'Summary Matrix MLESF (SEFP)'!A1" tooltip="View Summary Matrix MLESF (SEFP)" display="Return to Summary Matrix MLESF (SEFP)" xr:uid="{13B29F6F-C587-4142-B31B-D86E393DEDD1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D5267-79E4-094D-87F9-4C4C85499A11}">
  <sheetPr>
    <tabColor theme="9" tint="-0.499984740745262"/>
  </sheetPr>
  <dimension ref="B1:AJ266"/>
  <sheetViews>
    <sheetView zoomScaleNormal="100" workbookViewId="0">
      <selection activeCell="K1" sqref="K1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23.3320312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8" t="s">
        <v>180</v>
      </c>
      <c r="J1" s="78" t="s">
        <v>294</v>
      </c>
      <c r="K1" s="77" t="s">
        <v>293</v>
      </c>
    </row>
    <row r="2" spans="2:14" ht="18">
      <c r="B2" s="29" t="s">
        <v>168</v>
      </c>
    </row>
    <row r="3" spans="2:14">
      <c r="B3" s="16" t="s">
        <v>90</v>
      </c>
      <c r="C3" s="19"/>
      <c r="D3" s="175"/>
      <c r="E3" s="176"/>
      <c r="F3" s="177"/>
      <c r="G3" s="16" t="s">
        <v>91</v>
      </c>
      <c r="H3" s="16"/>
      <c r="I3" s="16" t="s">
        <v>177</v>
      </c>
      <c r="J3" s="16"/>
      <c r="K3" s="16" t="s">
        <v>92</v>
      </c>
      <c r="L3" s="16"/>
      <c r="M3" s="16" t="s">
        <v>93</v>
      </c>
      <c r="N3" s="16"/>
    </row>
    <row r="4" spans="2:14" ht="17" thickBot="1">
      <c r="B4" s="178" t="s">
        <v>166</v>
      </c>
      <c r="C4" s="179"/>
      <c r="D4" s="40"/>
      <c r="E4" s="31" t="s">
        <v>148</v>
      </c>
      <c r="F4" s="32"/>
      <c r="G4" s="180" t="s">
        <v>165</v>
      </c>
      <c r="H4" s="181"/>
      <c r="I4" s="33"/>
      <c r="J4" s="8"/>
      <c r="K4" s="8"/>
      <c r="L4" s="8"/>
      <c r="M4" s="8"/>
      <c r="N4" s="8"/>
    </row>
    <row r="5" spans="2:14" ht="16" customHeight="1">
      <c r="B5" s="178" t="s">
        <v>151</v>
      </c>
      <c r="C5" s="179"/>
      <c r="D5" s="30"/>
      <c r="E5" s="182" t="s">
        <v>169</v>
      </c>
      <c r="F5" s="183"/>
      <c r="G5" s="183"/>
      <c r="H5" s="183"/>
      <c r="I5" s="184"/>
      <c r="J5" s="8"/>
      <c r="M5" s="8"/>
      <c r="N5" s="8"/>
    </row>
    <row r="6" spans="2:14" ht="17" customHeight="1" thickBot="1">
      <c r="B6" s="15"/>
      <c r="C6" s="15"/>
      <c r="D6" s="14"/>
      <c r="E6" s="36" t="s">
        <v>170</v>
      </c>
      <c r="F6" s="37"/>
      <c r="G6" s="34" t="s">
        <v>150</v>
      </c>
      <c r="H6" s="34"/>
      <c r="I6" s="38"/>
    </row>
    <row r="7" spans="2:14">
      <c r="B7" s="15"/>
      <c r="C7" s="15"/>
      <c r="D7" s="14"/>
      <c r="E7" s="17"/>
      <c r="F7" s="35"/>
      <c r="G7" s="8"/>
      <c r="H7" s="8"/>
      <c r="I7" s="8"/>
    </row>
    <row r="8" spans="2:14">
      <c r="B8" s="2" t="s">
        <v>295</v>
      </c>
    </row>
    <row r="9" spans="2:14" ht="57" customHeight="1">
      <c r="B9" s="122" t="s">
        <v>89</v>
      </c>
      <c r="C9" s="76" t="s">
        <v>296</v>
      </c>
      <c r="D9" s="76" t="s">
        <v>297</v>
      </c>
      <c r="E9" s="75" t="s">
        <v>167</v>
      </c>
    </row>
    <row r="10" spans="2:14" hidden="1">
      <c r="B10" s="74" t="s">
        <v>88</v>
      </c>
      <c r="C10" s="74"/>
      <c r="D10" s="74"/>
      <c r="E10" s="74">
        <f>SUM(C10:D10)</f>
        <v>0</v>
      </c>
    </row>
    <row r="11" spans="2:14" hidden="1">
      <c r="B11" s="74">
        <v>1</v>
      </c>
      <c r="C11" s="74"/>
      <c r="D11" s="74"/>
      <c r="E11" s="74">
        <f>D11+C11</f>
        <v>0</v>
      </c>
    </row>
    <row r="12" spans="2:14" hidden="1">
      <c r="B12" s="74">
        <v>2</v>
      </c>
      <c r="C12" s="74"/>
      <c r="D12" s="74"/>
      <c r="E12" s="74">
        <f t="shared" ref="E12:E24" si="0">D12+C12</f>
        <v>0</v>
      </c>
    </row>
    <row r="13" spans="2:14" hidden="1">
      <c r="B13" s="74">
        <v>3</v>
      </c>
      <c r="C13" s="74"/>
      <c r="D13" s="74"/>
      <c r="E13" s="74">
        <f t="shared" si="0"/>
        <v>0</v>
      </c>
    </row>
    <row r="14" spans="2:14" hidden="1">
      <c r="B14" s="74">
        <v>4</v>
      </c>
      <c r="C14" s="74"/>
      <c r="D14" s="74"/>
      <c r="E14" s="74">
        <f t="shared" si="0"/>
        <v>0</v>
      </c>
    </row>
    <row r="15" spans="2:14" hidden="1">
      <c r="B15" s="74">
        <v>5</v>
      </c>
      <c r="C15" s="74"/>
      <c r="D15" s="74"/>
      <c r="E15" s="74">
        <f t="shared" si="0"/>
        <v>0</v>
      </c>
    </row>
    <row r="16" spans="2:14" hidden="1">
      <c r="B16" s="74">
        <v>6</v>
      </c>
      <c r="C16" s="74"/>
      <c r="D16" s="74"/>
      <c r="E16" s="74">
        <f t="shared" si="0"/>
        <v>0</v>
      </c>
    </row>
    <row r="17" spans="2:10" hidden="1">
      <c r="B17" s="74">
        <v>7</v>
      </c>
      <c r="C17" s="74"/>
      <c r="D17" s="74"/>
      <c r="E17" s="74">
        <f t="shared" si="0"/>
        <v>0</v>
      </c>
    </row>
    <row r="18" spans="2:10" hidden="1">
      <c r="B18" s="74">
        <v>8</v>
      </c>
      <c r="C18" s="74"/>
      <c r="D18" s="74"/>
      <c r="E18" s="74">
        <f t="shared" si="0"/>
        <v>0</v>
      </c>
    </row>
    <row r="19" spans="2:10" hidden="1">
      <c r="B19" s="74">
        <v>9</v>
      </c>
      <c r="C19" s="74"/>
      <c r="D19" s="74"/>
      <c r="E19" s="74">
        <f t="shared" si="0"/>
        <v>0</v>
      </c>
    </row>
    <row r="20" spans="2:10" hidden="1">
      <c r="B20" s="74">
        <v>10</v>
      </c>
      <c r="C20" s="74"/>
      <c r="D20" s="74"/>
      <c r="E20" s="74">
        <f t="shared" si="0"/>
        <v>0</v>
      </c>
    </row>
    <row r="21" spans="2:10">
      <c r="B21" s="74">
        <v>11</v>
      </c>
      <c r="C21" s="74"/>
      <c r="D21" s="74"/>
      <c r="E21" s="74">
        <f t="shared" si="0"/>
        <v>0</v>
      </c>
    </row>
    <row r="22" spans="2:10" hidden="1">
      <c r="B22" s="74">
        <v>12</v>
      </c>
      <c r="C22" s="74"/>
      <c r="D22" s="74"/>
      <c r="E22" s="74">
        <f t="shared" si="0"/>
        <v>0</v>
      </c>
    </row>
    <row r="23" spans="2:10" hidden="1">
      <c r="B23" s="74" t="s">
        <v>94</v>
      </c>
      <c r="C23" s="74"/>
      <c r="D23" s="74"/>
      <c r="E23" s="74">
        <f t="shared" si="0"/>
        <v>0</v>
      </c>
    </row>
    <row r="24" spans="2:10" hidden="1">
      <c r="B24" s="74" t="s">
        <v>7</v>
      </c>
      <c r="C24" s="75">
        <f>C23+C22+C21+C20+C19+C18+C17+C16+C15+C14+C13+C12+C11+C10</f>
        <v>0</v>
      </c>
      <c r="D24" s="75">
        <f>D23+D22+D21+D20+D19+D18+D17+D16+D15+D14+D13+D12+D11+D10</f>
        <v>0</v>
      </c>
      <c r="E24" s="74">
        <f t="shared" si="0"/>
        <v>0</v>
      </c>
    </row>
    <row r="25" spans="2:10">
      <c r="B25" s="5"/>
    </row>
    <row r="26" spans="2:10">
      <c r="B26" s="72" t="s">
        <v>322</v>
      </c>
    </row>
    <row r="27" spans="2:10" ht="77" customHeight="1">
      <c r="B27" s="173" t="s">
        <v>89</v>
      </c>
      <c r="C27" s="42" t="s">
        <v>0</v>
      </c>
      <c r="D27" s="42" t="s">
        <v>1</v>
      </c>
      <c r="E27" s="42" t="s">
        <v>2</v>
      </c>
      <c r="F27" s="42" t="s">
        <v>3</v>
      </c>
      <c r="G27" s="42" t="s">
        <v>4</v>
      </c>
      <c r="H27" s="42" t="s">
        <v>5</v>
      </c>
      <c r="I27" s="42" t="s">
        <v>6</v>
      </c>
      <c r="J27" s="165" t="s">
        <v>167</v>
      </c>
    </row>
    <row r="28" spans="2:10" ht="17.5" customHeight="1">
      <c r="B28" s="174"/>
      <c r="C28" s="28" t="s">
        <v>113</v>
      </c>
      <c r="D28" s="28" t="s">
        <v>114</v>
      </c>
      <c r="E28" s="28" t="s">
        <v>115</v>
      </c>
      <c r="F28" s="28" t="s">
        <v>116</v>
      </c>
      <c r="G28" s="28" t="s">
        <v>117</v>
      </c>
      <c r="H28" s="28" t="s">
        <v>118</v>
      </c>
      <c r="I28" s="28" t="s">
        <v>119</v>
      </c>
      <c r="J28" s="166"/>
    </row>
    <row r="29" spans="2:10" ht="18" hidden="1" customHeight="1">
      <c r="B29" s="41" t="s">
        <v>88</v>
      </c>
      <c r="C29" s="42"/>
      <c r="D29" s="42"/>
      <c r="E29" s="42"/>
      <c r="F29" s="42"/>
      <c r="G29" s="42"/>
      <c r="H29" s="42"/>
      <c r="I29" s="42"/>
      <c r="J29" s="41">
        <f>SUM(C29:I29)</f>
        <v>0</v>
      </c>
    </row>
    <row r="30" spans="2:10" ht="18" hidden="1" customHeight="1">
      <c r="B30" s="41">
        <v>1</v>
      </c>
      <c r="C30" s="42"/>
      <c r="D30" s="42"/>
      <c r="E30" s="42"/>
      <c r="F30" s="42"/>
      <c r="G30" s="42"/>
      <c r="H30" s="42"/>
      <c r="I30" s="42"/>
      <c r="J30" s="41">
        <f t="shared" ref="J30:J43" si="1">I30+H30+G30+F30+E30+D30+C30</f>
        <v>0</v>
      </c>
    </row>
    <row r="31" spans="2:10" ht="18" hidden="1" customHeight="1">
      <c r="B31" s="41">
        <v>2</v>
      </c>
      <c r="C31" s="42"/>
      <c r="D31" s="42"/>
      <c r="E31" s="42"/>
      <c r="F31" s="42"/>
      <c r="G31" s="42"/>
      <c r="H31" s="42"/>
      <c r="I31" s="42"/>
      <c r="J31" s="41">
        <f t="shared" si="1"/>
        <v>0</v>
      </c>
    </row>
    <row r="32" spans="2:10" ht="18" hidden="1" customHeight="1">
      <c r="B32" s="41">
        <v>3</v>
      </c>
      <c r="C32" s="42"/>
      <c r="D32" s="42"/>
      <c r="E32" s="42"/>
      <c r="F32" s="42"/>
      <c r="G32" s="42"/>
      <c r="H32" s="42"/>
      <c r="I32" s="42"/>
      <c r="J32" s="41">
        <f t="shared" si="1"/>
        <v>0</v>
      </c>
    </row>
    <row r="33" spans="2:10" ht="18" hidden="1" customHeight="1">
      <c r="B33" s="41">
        <v>4</v>
      </c>
      <c r="C33" s="42"/>
      <c r="D33" s="42"/>
      <c r="E33" s="42"/>
      <c r="F33" s="42"/>
      <c r="G33" s="42"/>
      <c r="H33" s="42"/>
      <c r="I33" s="42"/>
      <c r="J33" s="41">
        <f t="shared" si="1"/>
        <v>0</v>
      </c>
    </row>
    <row r="34" spans="2:10" ht="18" hidden="1" customHeight="1">
      <c r="B34" s="41">
        <v>5</v>
      </c>
      <c r="C34" s="42"/>
      <c r="D34" s="42"/>
      <c r="E34" s="42"/>
      <c r="F34" s="42"/>
      <c r="G34" s="42"/>
      <c r="H34" s="42"/>
      <c r="I34" s="42"/>
      <c r="J34" s="41">
        <f t="shared" si="1"/>
        <v>0</v>
      </c>
    </row>
    <row r="35" spans="2:10" ht="18" hidden="1" customHeight="1">
      <c r="B35" s="41">
        <v>6</v>
      </c>
      <c r="C35" s="42"/>
      <c r="D35" s="42"/>
      <c r="E35" s="42"/>
      <c r="F35" s="42"/>
      <c r="G35" s="42"/>
      <c r="H35" s="42"/>
      <c r="I35" s="42"/>
      <c r="J35" s="41">
        <f t="shared" si="1"/>
        <v>0</v>
      </c>
    </row>
    <row r="36" spans="2:10" ht="18" hidden="1" customHeight="1">
      <c r="B36" s="41">
        <v>7</v>
      </c>
      <c r="C36" s="42"/>
      <c r="D36" s="42"/>
      <c r="E36" s="42"/>
      <c r="F36" s="42"/>
      <c r="G36" s="42"/>
      <c r="H36" s="42"/>
      <c r="I36" s="42"/>
      <c r="J36" s="41">
        <f t="shared" si="1"/>
        <v>0</v>
      </c>
    </row>
    <row r="37" spans="2:10" ht="18" hidden="1" customHeight="1">
      <c r="B37" s="41">
        <v>8</v>
      </c>
      <c r="C37" s="42"/>
      <c r="D37" s="42"/>
      <c r="E37" s="42"/>
      <c r="F37" s="42"/>
      <c r="G37" s="42"/>
      <c r="H37" s="42"/>
      <c r="I37" s="42"/>
      <c r="J37" s="41">
        <f t="shared" si="1"/>
        <v>0</v>
      </c>
    </row>
    <row r="38" spans="2:10" ht="18" hidden="1" customHeight="1">
      <c r="B38" s="41">
        <v>9</v>
      </c>
      <c r="C38" s="42"/>
      <c r="D38" s="42"/>
      <c r="E38" s="42"/>
      <c r="F38" s="42"/>
      <c r="G38" s="42"/>
      <c r="H38" s="42"/>
      <c r="I38" s="42"/>
      <c r="J38" s="41">
        <f t="shared" si="1"/>
        <v>0</v>
      </c>
    </row>
    <row r="39" spans="2:10" ht="18" hidden="1" customHeight="1">
      <c r="B39" s="41">
        <v>10</v>
      </c>
      <c r="C39" s="42"/>
      <c r="D39" s="42"/>
      <c r="E39" s="42"/>
      <c r="F39" s="42"/>
      <c r="G39" s="42"/>
      <c r="H39" s="42"/>
      <c r="I39" s="42"/>
      <c r="J39" s="41">
        <f t="shared" si="1"/>
        <v>0</v>
      </c>
    </row>
    <row r="40" spans="2:10" ht="18" customHeight="1">
      <c r="B40" s="41">
        <v>11</v>
      </c>
      <c r="C40" s="42"/>
      <c r="D40" s="42"/>
      <c r="E40" s="42"/>
      <c r="F40" s="42"/>
      <c r="G40" s="42"/>
      <c r="H40" s="42"/>
      <c r="I40" s="42"/>
      <c r="J40" s="41">
        <f t="shared" si="1"/>
        <v>0</v>
      </c>
    </row>
    <row r="41" spans="2:10" ht="18" hidden="1" customHeight="1">
      <c r="B41" s="41">
        <v>12</v>
      </c>
      <c r="C41" s="42"/>
      <c r="D41" s="42"/>
      <c r="E41" s="42"/>
      <c r="F41" s="42"/>
      <c r="G41" s="42"/>
      <c r="H41" s="42"/>
      <c r="I41" s="42"/>
      <c r="J41" s="41">
        <f t="shared" si="1"/>
        <v>0</v>
      </c>
    </row>
    <row r="42" spans="2:10" ht="18" hidden="1" customHeight="1">
      <c r="B42" s="41" t="s">
        <v>94</v>
      </c>
      <c r="C42" s="42"/>
      <c r="D42" s="42"/>
      <c r="E42" s="42"/>
      <c r="F42" s="42"/>
      <c r="G42" s="42"/>
      <c r="H42" s="42"/>
      <c r="I42" s="42"/>
      <c r="J42" s="41">
        <f t="shared" si="1"/>
        <v>0</v>
      </c>
    </row>
    <row r="43" spans="2:10" ht="18" hidden="1" customHeight="1">
      <c r="B43" s="41" t="s">
        <v>7</v>
      </c>
      <c r="C43" s="42">
        <f>C42+C41+C40+C39+C38+C37+C36+C35+C34+C33+C32+C31+C30+C29</f>
        <v>0</v>
      </c>
      <c r="D43" s="42">
        <f t="shared" ref="D43:I43" si="2">D42+D41+D40+D39+D38+D37+D36+D35+D34+D33+D32+D31+D30+D29</f>
        <v>0</v>
      </c>
      <c r="E43" s="42">
        <f t="shared" si="2"/>
        <v>0</v>
      </c>
      <c r="F43" s="42">
        <f t="shared" si="2"/>
        <v>0</v>
      </c>
      <c r="G43" s="42">
        <f t="shared" si="2"/>
        <v>0</v>
      </c>
      <c r="H43" s="42">
        <f t="shared" si="2"/>
        <v>0</v>
      </c>
      <c r="I43" s="42">
        <f t="shared" si="2"/>
        <v>0</v>
      </c>
      <c r="J43" s="41">
        <f t="shared" si="1"/>
        <v>0</v>
      </c>
    </row>
    <row r="45" spans="2:10">
      <c r="B45" s="2" t="s">
        <v>219</v>
      </c>
    </row>
    <row r="46" spans="2:10" ht="57" customHeight="1">
      <c r="B46" s="44" t="s">
        <v>89</v>
      </c>
      <c r="C46" s="43" t="s">
        <v>8</v>
      </c>
      <c r="D46" s="43" t="s">
        <v>9</v>
      </c>
      <c r="E46" s="42" t="s">
        <v>167</v>
      </c>
    </row>
    <row r="47" spans="2:10" hidden="1">
      <c r="B47" s="41" t="s">
        <v>88</v>
      </c>
      <c r="C47" s="41"/>
      <c r="D47" s="41"/>
      <c r="E47" s="41">
        <f>SUM(C47:D47)</f>
        <v>0</v>
      </c>
    </row>
    <row r="48" spans="2:10" hidden="1">
      <c r="B48" s="41">
        <v>1</v>
      </c>
      <c r="C48" s="41"/>
      <c r="D48" s="41"/>
      <c r="E48" s="41">
        <f>D48+C48</f>
        <v>0</v>
      </c>
    </row>
    <row r="49" spans="2:10" hidden="1">
      <c r="B49" s="41">
        <v>2</v>
      </c>
      <c r="C49" s="41"/>
      <c r="D49" s="41"/>
      <c r="E49" s="41">
        <f t="shared" ref="E49:E61" si="3">D49+C49</f>
        <v>0</v>
      </c>
    </row>
    <row r="50" spans="2:10" hidden="1">
      <c r="B50" s="41">
        <v>3</v>
      </c>
      <c r="C50" s="41"/>
      <c r="D50" s="41"/>
      <c r="E50" s="41">
        <f t="shared" si="3"/>
        <v>0</v>
      </c>
    </row>
    <row r="51" spans="2:10" hidden="1">
      <c r="B51" s="41">
        <v>4</v>
      </c>
      <c r="C51" s="41"/>
      <c r="D51" s="41"/>
      <c r="E51" s="41">
        <f t="shared" si="3"/>
        <v>0</v>
      </c>
    </row>
    <row r="52" spans="2:10" hidden="1">
      <c r="B52" s="41">
        <v>5</v>
      </c>
      <c r="C52" s="41"/>
      <c r="D52" s="41"/>
      <c r="E52" s="41">
        <f t="shared" si="3"/>
        <v>0</v>
      </c>
    </row>
    <row r="53" spans="2:10" hidden="1">
      <c r="B53" s="41">
        <v>6</v>
      </c>
      <c r="C53" s="41"/>
      <c r="D53" s="41"/>
      <c r="E53" s="41">
        <f t="shared" si="3"/>
        <v>0</v>
      </c>
    </row>
    <row r="54" spans="2:10" hidden="1">
      <c r="B54" s="41">
        <v>7</v>
      </c>
      <c r="C54" s="41"/>
      <c r="D54" s="41"/>
      <c r="E54" s="41">
        <f t="shared" si="3"/>
        <v>0</v>
      </c>
    </row>
    <row r="55" spans="2:10" hidden="1">
      <c r="B55" s="41">
        <v>8</v>
      </c>
      <c r="C55" s="41"/>
      <c r="D55" s="41"/>
      <c r="E55" s="41">
        <f t="shared" si="3"/>
        <v>0</v>
      </c>
    </row>
    <row r="56" spans="2:10" hidden="1">
      <c r="B56" s="41">
        <v>9</v>
      </c>
      <c r="C56" s="41"/>
      <c r="D56" s="41"/>
      <c r="E56" s="41">
        <f t="shared" si="3"/>
        <v>0</v>
      </c>
    </row>
    <row r="57" spans="2:10" hidden="1">
      <c r="B57" s="41">
        <v>10</v>
      </c>
      <c r="C57" s="41"/>
      <c r="D57" s="41"/>
      <c r="E57" s="41">
        <f t="shared" si="3"/>
        <v>0</v>
      </c>
    </row>
    <row r="58" spans="2:10">
      <c r="B58" s="41">
        <v>11</v>
      </c>
      <c r="C58" s="41"/>
      <c r="D58" s="41"/>
      <c r="E58" s="41">
        <f t="shared" si="3"/>
        <v>0</v>
      </c>
    </row>
    <row r="59" spans="2:10" hidden="1">
      <c r="B59" s="41">
        <v>12</v>
      </c>
      <c r="C59" s="41"/>
      <c r="D59" s="41"/>
      <c r="E59" s="41">
        <f t="shared" si="3"/>
        <v>0</v>
      </c>
    </row>
    <row r="60" spans="2:10" hidden="1">
      <c r="B60" s="41" t="s">
        <v>94</v>
      </c>
      <c r="C60" s="41"/>
      <c r="D60" s="41"/>
      <c r="E60" s="41">
        <f t="shared" si="3"/>
        <v>0</v>
      </c>
    </row>
    <row r="61" spans="2:10" hidden="1">
      <c r="B61" s="41" t="s">
        <v>7</v>
      </c>
      <c r="C61" s="42">
        <f>C60+C59+C58+C57+C56+C55+C54+C53+C52+C51+C50+C49+C48+C47</f>
        <v>0</v>
      </c>
      <c r="D61" s="42">
        <f>D60+D59+D58+D57+D56+D55+D54+D53+D52+D51+D50+D49+D48+D47</f>
        <v>0</v>
      </c>
      <c r="E61" s="41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22" t="s">
        <v>89</v>
      </c>
      <c r="C64" s="99" t="s">
        <v>298</v>
      </c>
      <c r="D64" s="99" t="s">
        <v>299</v>
      </c>
      <c r="E64" s="99" t="s">
        <v>300</v>
      </c>
      <c r="F64" s="99" t="s">
        <v>301</v>
      </c>
      <c r="G64" s="99" t="s">
        <v>302</v>
      </c>
      <c r="H64" s="99" t="s">
        <v>303</v>
      </c>
      <c r="I64" s="99" t="s">
        <v>343</v>
      </c>
      <c r="J64" s="75" t="s">
        <v>167</v>
      </c>
    </row>
    <row r="65" spans="2:10" hidden="1">
      <c r="B65" s="41" t="s">
        <v>88</v>
      </c>
      <c r="C65" s="16"/>
      <c r="D65" s="16"/>
      <c r="E65" s="16"/>
      <c r="F65" s="16"/>
      <c r="G65" s="16"/>
      <c r="H65" s="16"/>
      <c r="I65" s="16"/>
      <c r="J65" s="41">
        <f>SUM(C65:I65)</f>
        <v>0</v>
      </c>
    </row>
    <row r="66" spans="2:10" hidden="1">
      <c r="B66" s="41">
        <v>1</v>
      </c>
      <c r="C66" s="16"/>
      <c r="D66" s="16"/>
      <c r="E66" s="16"/>
      <c r="F66" s="16"/>
      <c r="G66" s="16"/>
      <c r="H66" s="16"/>
      <c r="I66" s="16"/>
      <c r="J66" s="41">
        <f t="shared" ref="J66:J79" si="4">I66+H66+G66+F66+E66+D66+C66</f>
        <v>0</v>
      </c>
    </row>
    <row r="67" spans="2:10" hidden="1">
      <c r="B67" s="41">
        <v>2</v>
      </c>
      <c r="C67" s="16"/>
      <c r="D67" s="16"/>
      <c r="E67" s="16"/>
      <c r="F67" s="16"/>
      <c r="G67" s="16"/>
      <c r="H67" s="16"/>
      <c r="I67" s="16"/>
      <c r="J67" s="41">
        <f t="shared" si="4"/>
        <v>0</v>
      </c>
    </row>
    <row r="68" spans="2:10" hidden="1">
      <c r="B68" s="41">
        <v>3</v>
      </c>
      <c r="C68" s="16"/>
      <c r="D68" s="16"/>
      <c r="E68" s="16"/>
      <c r="F68" s="16"/>
      <c r="G68" s="16"/>
      <c r="H68" s="16"/>
      <c r="I68" s="16"/>
      <c r="J68" s="41">
        <f t="shared" si="4"/>
        <v>0</v>
      </c>
    </row>
    <row r="69" spans="2:10" hidden="1">
      <c r="B69" s="41">
        <v>4</v>
      </c>
      <c r="C69" s="16"/>
      <c r="D69" s="16"/>
      <c r="E69" s="16"/>
      <c r="F69" s="16"/>
      <c r="G69" s="16"/>
      <c r="H69" s="16"/>
      <c r="I69" s="16"/>
      <c r="J69" s="41">
        <f t="shared" si="4"/>
        <v>0</v>
      </c>
    </row>
    <row r="70" spans="2:10" hidden="1">
      <c r="B70" s="41">
        <v>5</v>
      </c>
      <c r="C70" s="16"/>
      <c r="D70" s="16"/>
      <c r="E70" s="16"/>
      <c r="F70" s="16"/>
      <c r="G70" s="16"/>
      <c r="H70" s="16"/>
      <c r="I70" s="16"/>
      <c r="J70" s="41">
        <f t="shared" si="4"/>
        <v>0</v>
      </c>
    </row>
    <row r="71" spans="2:10" hidden="1">
      <c r="B71" s="41">
        <v>6</v>
      </c>
      <c r="C71" s="16"/>
      <c r="D71" s="16"/>
      <c r="E71" s="16"/>
      <c r="F71" s="16"/>
      <c r="G71" s="16"/>
      <c r="H71" s="16"/>
      <c r="I71" s="16"/>
      <c r="J71" s="41">
        <f t="shared" si="4"/>
        <v>0</v>
      </c>
    </row>
    <row r="72" spans="2:10" hidden="1">
      <c r="B72" s="41">
        <v>7</v>
      </c>
      <c r="C72" s="16"/>
      <c r="D72" s="16"/>
      <c r="E72" s="16"/>
      <c r="F72" s="16"/>
      <c r="G72" s="16"/>
      <c r="H72" s="16"/>
      <c r="I72" s="16"/>
      <c r="J72" s="41">
        <f t="shared" si="4"/>
        <v>0</v>
      </c>
    </row>
    <row r="73" spans="2:10" hidden="1">
      <c r="B73" s="41">
        <v>8</v>
      </c>
      <c r="C73" s="16"/>
      <c r="D73" s="16"/>
      <c r="E73" s="16"/>
      <c r="F73" s="16"/>
      <c r="G73" s="16"/>
      <c r="H73" s="16"/>
      <c r="I73" s="16"/>
      <c r="J73" s="41">
        <f t="shared" si="4"/>
        <v>0</v>
      </c>
    </row>
    <row r="74" spans="2:10" hidden="1">
      <c r="B74" s="41">
        <v>9</v>
      </c>
      <c r="C74" s="16"/>
      <c r="D74" s="16"/>
      <c r="E74" s="16"/>
      <c r="F74" s="16"/>
      <c r="G74" s="16"/>
      <c r="H74" s="16"/>
      <c r="I74" s="16"/>
      <c r="J74" s="41">
        <f t="shared" si="4"/>
        <v>0</v>
      </c>
    </row>
    <row r="75" spans="2:10" hidden="1">
      <c r="B75" s="41">
        <v>10</v>
      </c>
      <c r="C75" s="16"/>
      <c r="D75" s="16"/>
      <c r="E75" s="16"/>
      <c r="F75" s="16"/>
      <c r="G75" s="16"/>
      <c r="H75" s="16"/>
      <c r="I75" s="16"/>
      <c r="J75" s="41">
        <f t="shared" si="4"/>
        <v>0</v>
      </c>
    </row>
    <row r="76" spans="2:10">
      <c r="B76" s="41">
        <v>11</v>
      </c>
      <c r="C76" s="16"/>
      <c r="D76" s="16"/>
      <c r="E76" s="16"/>
      <c r="F76" s="16"/>
      <c r="G76" s="16"/>
      <c r="H76" s="16"/>
      <c r="I76" s="16"/>
      <c r="J76" s="41">
        <f t="shared" si="4"/>
        <v>0</v>
      </c>
    </row>
    <row r="77" spans="2:10" hidden="1">
      <c r="B77" s="41">
        <v>12</v>
      </c>
      <c r="C77" s="16"/>
      <c r="D77" s="16"/>
      <c r="E77" s="16"/>
      <c r="F77" s="16"/>
      <c r="G77" s="16"/>
      <c r="H77" s="16"/>
      <c r="I77" s="16"/>
      <c r="J77" s="41">
        <f t="shared" si="4"/>
        <v>0</v>
      </c>
    </row>
    <row r="78" spans="2:10" hidden="1">
      <c r="B78" s="41" t="s">
        <v>94</v>
      </c>
      <c r="C78" s="16"/>
      <c r="D78" s="16"/>
      <c r="E78" s="16"/>
      <c r="F78" s="16"/>
      <c r="G78" s="16"/>
      <c r="H78" s="16"/>
      <c r="I78" s="16"/>
      <c r="J78" s="41">
        <f t="shared" si="4"/>
        <v>0</v>
      </c>
    </row>
    <row r="79" spans="2:10" hidden="1">
      <c r="B79" s="41" t="s">
        <v>7</v>
      </c>
      <c r="C79" s="42">
        <f>C78+C77+C76+C75+C74+C73+C72+C71+C70+C69+C68+C67+C66+C65</f>
        <v>0</v>
      </c>
      <c r="D79" s="42">
        <f t="shared" ref="D79:I79" si="5">D78+D77+D76+D75+D74+D73+D72+D71+D70+D69+D68+D67+D66+D65</f>
        <v>0</v>
      </c>
      <c r="E79" s="42">
        <f t="shared" si="5"/>
        <v>0</v>
      </c>
      <c r="F79" s="42">
        <f t="shared" si="5"/>
        <v>0</v>
      </c>
      <c r="G79" s="42">
        <f t="shared" si="5"/>
        <v>0</v>
      </c>
      <c r="H79" s="42">
        <f t="shared" si="5"/>
        <v>0</v>
      </c>
      <c r="I79" s="42">
        <f t="shared" si="5"/>
        <v>0</v>
      </c>
      <c r="J79" s="41">
        <f t="shared" si="4"/>
        <v>0</v>
      </c>
    </row>
    <row r="81" spans="2:19" s="2" customFormat="1">
      <c r="B81" s="2" t="s">
        <v>221</v>
      </c>
    </row>
    <row r="82" spans="2:19" ht="85">
      <c r="B82" s="167" t="s">
        <v>89</v>
      </c>
      <c r="C82" s="42" t="s">
        <v>10</v>
      </c>
      <c r="D82" s="42" t="s">
        <v>11</v>
      </c>
      <c r="E82" s="42" t="s">
        <v>12</v>
      </c>
      <c r="F82" s="42" t="s">
        <v>13</v>
      </c>
      <c r="G82" s="42" t="s">
        <v>16</v>
      </c>
      <c r="H82" s="42" t="s">
        <v>14</v>
      </c>
      <c r="I82" s="42" t="s">
        <v>15</v>
      </c>
      <c r="J82" s="24" t="s">
        <v>17</v>
      </c>
      <c r="K82" s="42" t="s">
        <v>18</v>
      </c>
      <c r="L82" s="42" t="s">
        <v>20</v>
      </c>
      <c r="M82" s="42" t="s">
        <v>19</v>
      </c>
      <c r="N82" s="42" t="s">
        <v>21</v>
      </c>
      <c r="O82" s="42" t="s">
        <v>22</v>
      </c>
      <c r="P82" s="42" t="s">
        <v>23</v>
      </c>
      <c r="Q82" s="75" t="s">
        <v>25</v>
      </c>
      <c r="R82" s="42" t="s">
        <v>24</v>
      </c>
      <c r="S82" s="165" t="s">
        <v>167</v>
      </c>
    </row>
    <row r="83" spans="2:19" ht="17">
      <c r="B83" s="168"/>
      <c r="C83" s="25" t="s">
        <v>95</v>
      </c>
      <c r="D83" s="25" t="s">
        <v>96</v>
      </c>
      <c r="E83" s="25" t="s">
        <v>97</v>
      </c>
      <c r="F83" s="25" t="s">
        <v>98</v>
      </c>
      <c r="G83" s="25" t="s">
        <v>99</v>
      </c>
      <c r="H83" s="25" t="s">
        <v>100</v>
      </c>
      <c r="I83" s="25" t="s">
        <v>101</v>
      </c>
      <c r="J83" s="25" t="s">
        <v>102</v>
      </c>
      <c r="K83" s="25" t="s">
        <v>103</v>
      </c>
      <c r="L83" s="25" t="s">
        <v>104</v>
      </c>
      <c r="M83" s="25" t="s">
        <v>105</v>
      </c>
      <c r="N83" s="25" t="s">
        <v>106</v>
      </c>
      <c r="O83" s="25" t="s">
        <v>107</v>
      </c>
      <c r="P83" s="25" t="s">
        <v>108</v>
      </c>
      <c r="Q83" s="25" t="s">
        <v>109</v>
      </c>
      <c r="R83" s="25" t="s">
        <v>110</v>
      </c>
      <c r="S83" s="166"/>
    </row>
    <row r="84" spans="2:19" hidden="1">
      <c r="B84" s="41" t="s">
        <v>88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>
        <f>SUM(C84:R84)</f>
        <v>0</v>
      </c>
    </row>
    <row r="85" spans="2:19" hidden="1">
      <c r="B85" s="41">
        <v>1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>
        <f>SUM(C85:R85)</f>
        <v>0</v>
      </c>
    </row>
    <row r="86" spans="2:19" hidden="1">
      <c r="B86" s="41">
        <v>2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>
        <f t="shared" ref="S86:S98" si="6">SUM(C86:R86)</f>
        <v>0</v>
      </c>
    </row>
    <row r="87" spans="2:19" hidden="1">
      <c r="B87" s="41">
        <v>3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>
        <f t="shared" si="6"/>
        <v>0</v>
      </c>
    </row>
    <row r="88" spans="2:19" hidden="1">
      <c r="B88" s="41">
        <v>4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>
        <f t="shared" si="6"/>
        <v>0</v>
      </c>
    </row>
    <row r="89" spans="2:19" hidden="1">
      <c r="B89" s="41">
        <v>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>
        <f t="shared" si="6"/>
        <v>0</v>
      </c>
    </row>
    <row r="90" spans="2:19" hidden="1">
      <c r="B90" s="41">
        <v>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>
        <f t="shared" si="6"/>
        <v>0</v>
      </c>
    </row>
    <row r="91" spans="2:19" hidden="1">
      <c r="B91" s="41">
        <v>7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>
        <f t="shared" si="6"/>
        <v>0</v>
      </c>
    </row>
    <row r="92" spans="2:19" hidden="1">
      <c r="B92" s="41">
        <v>8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>
        <f t="shared" si="6"/>
        <v>0</v>
      </c>
    </row>
    <row r="93" spans="2:19" hidden="1">
      <c r="B93" s="41">
        <v>9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>
        <f t="shared" si="6"/>
        <v>0</v>
      </c>
    </row>
    <row r="94" spans="2:19" hidden="1">
      <c r="B94" s="41">
        <v>10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>
        <f t="shared" si="6"/>
        <v>0</v>
      </c>
    </row>
    <row r="95" spans="2:19">
      <c r="B95" s="41">
        <v>11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>
        <f t="shared" si="6"/>
        <v>0</v>
      </c>
    </row>
    <row r="96" spans="2:19" hidden="1">
      <c r="B96" s="41">
        <v>12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>
        <f t="shared" si="6"/>
        <v>0</v>
      </c>
    </row>
    <row r="97" spans="2:19" hidden="1">
      <c r="B97" s="41" t="s">
        <v>94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>
        <f t="shared" si="6"/>
        <v>0</v>
      </c>
    </row>
    <row r="98" spans="2:19" hidden="1">
      <c r="B98" s="41" t="s">
        <v>7</v>
      </c>
      <c r="C98" s="42">
        <f>C97+C96+C95+C94+C93+C92+C91+C90+C89+C88+C87+C86+C85+C84</f>
        <v>0</v>
      </c>
      <c r="D98" s="42">
        <f t="shared" ref="D98:R98" si="7">D97+D96+D95+D94+D93+D92+D91+D90+D89+D88+D87+D86+D85+D84</f>
        <v>0</v>
      </c>
      <c r="E98" s="42">
        <f t="shared" si="7"/>
        <v>0</v>
      </c>
      <c r="F98" s="42">
        <f t="shared" si="7"/>
        <v>0</v>
      </c>
      <c r="G98" s="42">
        <f t="shared" si="7"/>
        <v>0</v>
      </c>
      <c r="H98" s="42">
        <f t="shared" si="7"/>
        <v>0</v>
      </c>
      <c r="I98" s="42">
        <f t="shared" si="7"/>
        <v>0</v>
      </c>
      <c r="J98" s="42">
        <f t="shared" si="7"/>
        <v>0</v>
      </c>
      <c r="K98" s="42">
        <f t="shared" si="7"/>
        <v>0</v>
      </c>
      <c r="L98" s="42">
        <f t="shared" si="7"/>
        <v>0</v>
      </c>
      <c r="M98" s="42">
        <f t="shared" si="7"/>
        <v>0</v>
      </c>
      <c r="N98" s="42">
        <f t="shared" si="7"/>
        <v>0</v>
      </c>
      <c r="O98" s="42">
        <f t="shared" si="7"/>
        <v>0</v>
      </c>
      <c r="P98" s="42">
        <f t="shared" si="7"/>
        <v>0</v>
      </c>
      <c r="Q98" s="42">
        <f t="shared" si="7"/>
        <v>0</v>
      </c>
      <c r="R98" s="42">
        <f t="shared" si="7"/>
        <v>0</v>
      </c>
      <c r="S98" s="16">
        <f t="shared" si="6"/>
        <v>0</v>
      </c>
    </row>
    <row r="100" spans="2:19" s="2" customFormat="1">
      <c r="B100" s="9" t="s">
        <v>222</v>
      </c>
    </row>
    <row r="101" spans="2:19" ht="68" customHeight="1">
      <c r="B101" s="167" t="s">
        <v>89</v>
      </c>
      <c r="C101" s="42" t="s">
        <v>26</v>
      </c>
      <c r="D101" s="42" t="s">
        <v>27</v>
      </c>
      <c r="E101" s="42" t="s">
        <v>28</v>
      </c>
      <c r="F101" s="42" t="s">
        <v>29</v>
      </c>
      <c r="G101" s="42" t="s">
        <v>30</v>
      </c>
      <c r="H101" s="42" t="s">
        <v>31</v>
      </c>
      <c r="I101" s="42" t="s">
        <v>32</v>
      </c>
      <c r="J101" s="42" t="s">
        <v>33</v>
      </c>
      <c r="K101" s="42" t="s">
        <v>34</v>
      </c>
      <c r="L101" s="42" t="s">
        <v>35</v>
      </c>
      <c r="M101" s="42" t="s">
        <v>246</v>
      </c>
      <c r="N101" s="75" t="s">
        <v>247</v>
      </c>
      <c r="O101" s="75" t="s">
        <v>24</v>
      </c>
      <c r="P101" s="165" t="s">
        <v>167</v>
      </c>
    </row>
    <row r="102" spans="2:19" ht="19">
      <c r="B102" s="168"/>
      <c r="C102" s="28" t="s">
        <v>233</v>
      </c>
      <c r="D102" s="28" t="s">
        <v>234</v>
      </c>
      <c r="E102" s="28" t="s">
        <v>235</v>
      </c>
      <c r="F102" s="28" t="s">
        <v>236</v>
      </c>
      <c r="G102" s="28" t="s">
        <v>237</v>
      </c>
      <c r="H102" s="28" t="s">
        <v>238</v>
      </c>
      <c r="I102" s="28" t="s">
        <v>239</v>
      </c>
      <c r="J102" s="28" t="s">
        <v>240</v>
      </c>
      <c r="K102" s="28" t="s">
        <v>241</v>
      </c>
      <c r="L102" s="28" t="s">
        <v>242</v>
      </c>
      <c r="M102" s="28" t="s">
        <v>243</v>
      </c>
      <c r="N102" s="28" t="s">
        <v>244</v>
      </c>
      <c r="O102" s="28" t="s">
        <v>245</v>
      </c>
      <c r="P102" s="166"/>
    </row>
    <row r="103" spans="2:19" hidden="1">
      <c r="B103" s="41" t="s">
        <v>88</v>
      </c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75"/>
      <c r="O103" s="75"/>
      <c r="P103" s="16">
        <f>SUM(C103:O103)</f>
        <v>0</v>
      </c>
    </row>
    <row r="104" spans="2:19" hidden="1">
      <c r="B104" s="41">
        <v>1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>
        <f t="shared" ref="N104:N117" si="8">SUM(C104:M104)</f>
        <v>0</v>
      </c>
    </row>
    <row r="105" spans="2:19" hidden="1">
      <c r="B105" s="41">
        <v>2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>
        <f t="shared" si="8"/>
        <v>0</v>
      </c>
    </row>
    <row r="106" spans="2:19" hidden="1">
      <c r="B106" s="41">
        <v>3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>
        <f t="shared" si="8"/>
        <v>0</v>
      </c>
    </row>
    <row r="107" spans="2:19" hidden="1">
      <c r="B107" s="41">
        <v>4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>
        <f t="shared" si="8"/>
        <v>0</v>
      </c>
    </row>
    <row r="108" spans="2:19" hidden="1">
      <c r="B108" s="41">
        <v>5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>
        <f t="shared" si="8"/>
        <v>0</v>
      </c>
    </row>
    <row r="109" spans="2:19" hidden="1">
      <c r="B109" s="41">
        <v>6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>
        <f t="shared" si="8"/>
        <v>0</v>
      </c>
    </row>
    <row r="110" spans="2:19" hidden="1">
      <c r="B110" s="41">
        <v>7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>
        <f t="shared" si="8"/>
        <v>0</v>
      </c>
    </row>
    <row r="111" spans="2:19" hidden="1">
      <c r="B111" s="41">
        <v>8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>
        <f t="shared" si="8"/>
        <v>0</v>
      </c>
    </row>
    <row r="112" spans="2:19" hidden="1">
      <c r="B112" s="41">
        <v>9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>
        <f t="shared" si="8"/>
        <v>0</v>
      </c>
    </row>
    <row r="113" spans="2:16" hidden="1">
      <c r="B113" s="41">
        <v>10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>
        <f t="shared" si="8"/>
        <v>0</v>
      </c>
    </row>
    <row r="114" spans="2:16">
      <c r="B114" s="41">
        <v>11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42">
        <f>SUM(C114:O114)</f>
        <v>0</v>
      </c>
    </row>
    <row r="115" spans="2:16" hidden="1">
      <c r="B115" s="41">
        <v>12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>
        <f t="shared" si="8"/>
        <v>0</v>
      </c>
    </row>
    <row r="116" spans="2:16" hidden="1">
      <c r="B116" s="41" t="s">
        <v>94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>
        <f t="shared" si="8"/>
        <v>0</v>
      </c>
    </row>
    <row r="117" spans="2:16" hidden="1">
      <c r="B117" s="41" t="s">
        <v>7</v>
      </c>
      <c r="C117" s="42">
        <f>C116+C115+C114+C113+C112+C111+C110+C109+C108+C107+C106+C105+C104+C103</f>
        <v>0</v>
      </c>
      <c r="D117" s="42">
        <f t="shared" ref="D117:M117" si="9">D116+D115+D114+D113+D112+D111+D110+D109+D108+D107+D106+D105+D104+D103</f>
        <v>0</v>
      </c>
      <c r="E117" s="42">
        <f t="shared" si="9"/>
        <v>0</v>
      </c>
      <c r="F117" s="42">
        <f t="shared" si="9"/>
        <v>0</v>
      </c>
      <c r="G117" s="42">
        <f t="shared" si="9"/>
        <v>0</v>
      </c>
      <c r="H117" s="42">
        <f t="shared" si="9"/>
        <v>0</v>
      </c>
      <c r="I117" s="42">
        <f t="shared" si="9"/>
        <v>0</v>
      </c>
      <c r="J117" s="42">
        <f t="shared" si="9"/>
        <v>0</v>
      </c>
      <c r="K117" s="42">
        <f t="shared" si="9"/>
        <v>0</v>
      </c>
      <c r="L117" s="42">
        <f t="shared" si="9"/>
        <v>0</v>
      </c>
      <c r="M117" s="42">
        <f t="shared" si="9"/>
        <v>0</v>
      </c>
      <c r="N117" s="16">
        <f t="shared" si="8"/>
        <v>0</v>
      </c>
    </row>
    <row r="120" spans="2:16" s="2" customFormat="1">
      <c r="B120" s="10" t="s">
        <v>223</v>
      </c>
    </row>
    <row r="121" spans="2:16" ht="77.5" customHeight="1">
      <c r="B121" s="44" t="s">
        <v>89</v>
      </c>
      <c r="C121" s="43" t="s">
        <v>8</v>
      </c>
      <c r="D121" s="43" t="s">
        <v>9</v>
      </c>
      <c r="E121" s="42" t="s">
        <v>167</v>
      </c>
    </row>
    <row r="122" spans="2:16" hidden="1">
      <c r="B122" s="41" t="s">
        <v>88</v>
      </c>
      <c r="C122" s="41"/>
      <c r="D122" s="41"/>
      <c r="E122" s="41">
        <f>SUM(C122:D122)</f>
        <v>0</v>
      </c>
    </row>
    <row r="123" spans="2:16" hidden="1">
      <c r="B123" s="41">
        <v>1</v>
      </c>
      <c r="C123" s="41"/>
      <c r="D123" s="41"/>
      <c r="E123" s="41">
        <f t="shared" ref="E123:E136" si="10">D123+C123</f>
        <v>0</v>
      </c>
    </row>
    <row r="124" spans="2:16" hidden="1">
      <c r="B124" s="41">
        <v>2</v>
      </c>
      <c r="C124" s="41"/>
      <c r="D124" s="41"/>
      <c r="E124" s="41">
        <f t="shared" si="10"/>
        <v>0</v>
      </c>
    </row>
    <row r="125" spans="2:16" hidden="1">
      <c r="B125" s="41">
        <v>3</v>
      </c>
      <c r="C125" s="41"/>
      <c r="D125" s="41"/>
      <c r="E125" s="41">
        <f t="shared" si="10"/>
        <v>0</v>
      </c>
    </row>
    <row r="126" spans="2:16" hidden="1">
      <c r="B126" s="41">
        <v>4</v>
      </c>
      <c r="C126" s="41"/>
      <c r="D126" s="41"/>
      <c r="E126" s="41">
        <f t="shared" si="10"/>
        <v>0</v>
      </c>
    </row>
    <row r="127" spans="2:16" hidden="1">
      <c r="B127" s="41">
        <v>5</v>
      </c>
      <c r="C127" s="41"/>
      <c r="D127" s="41"/>
      <c r="E127" s="41">
        <f t="shared" si="10"/>
        <v>0</v>
      </c>
    </row>
    <row r="128" spans="2:16" hidden="1">
      <c r="B128" s="41">
        <v>6</v>
      </c>
      <c r="C128" s="41"/>
      <c r="D128" s="41"/>
      <c r="E128" s="41">
        <f t="shared" si="10"/>
        <v>0</v>
      </c>
    </row>
    <row r="129" spans="2:14" hidden="1">
      <c r="B129" s="41">
        <v>7</v>
      </c>
      <c r="C129" s="41"/>
      <c r="D129" s="41"/>
      <c r="E129" s="41">
        <f t="shared" si="10"/>
        <v>0</v>
      </c>
    </row>
    <row r="130" spans="2:14" hidden="1">
      <c r="B130" s="41">
        <v>8</v>
      </c>
      <c r="C130" s="41"/>
      <c r="D130" s="41"/>
      <c r="E130" s="41">
        <f t="shared" si="10"/>
        <v>0</v>
      </c>
    </row>
    <row r="131" spans="2:14" hidden="1">
      <c r="B131" s="41">
        <v>9</v>
      </c>
      <c r="C131" s="41"/>
      <c r="D131" s="41"/>
      <c r="E131" s="41">
        <f t="shared" si="10"/>
        <v>0</v>
      </c>
    </row>
    <row r="132" spans="2:14" hidden="1">
      <c r="B132" s="41">
        <v>10</v>
      </c>
      <c r="C132" s="41"/>
      <c r="D132" s="41"/>
      <c r="E132" s="41">
        <f t="shared" si="10"/>
        <v>0</v>
      </c>
    </row>
    <row r="133" spans="2:14">
      <c r="B133" s="41">
        <v>11</v>
      </c>
      <c r="C133" s="41"/>
      <c r="D133" s="41"/>
      <c r="E133" s="41">
        <f t="shared" si="10"/>
        <v>0</v>
      </c>
    </row>
    <row r="134" spans="2:14" hidden="1">
      <c r="B134" s="41">
        <v>12</v>
      </c>
      <c r="C134" s="41"/>
      <c r="D134" s="41"/>
      <c r="E134" s="41">
        <f t="shared" si="10"/>
        <v>0</v>
      </c>
    </row>
    <row r="135" spans="2:14" hidden="1">
      <c r="B135" s="41" t="s">
        <v>94</v>
      </c>
      <c r="C135" s="41"/>
      <c r="D135" s="41"/>
      <c r="E135" s="41">
        <f t="shared" si="10"/>
        <v>0</v>
      </c>
    </row>
    <row r="136" spans="2:14" hidden="1">
      <c r="B136" s="41" t="s">
        <v>7</v>
      </c>
      <c r="C136" s="42">
        <f>C135+C134+C133+C132+C131+C130+C129+C128+C127+C126+C125+C124+C123+C122</f>
        <v>0</v>
      </c>
      <c r="D136" s="42">
        <f>D135+D134+D133+D132+D131+D130+D129+D128+D127+D126+D125+D124+D123+D122</f>
        <v>0</v>
      </c>
      <c r="E136" s="41">
        <f t="shared" si="10"/>
        <v>0</v>
      </c>
    </row>
    <row r="138" spans="2:14" s="2" customFormat="1">
      <c r="B138" s="9" t="s">
        <v>224</v>
      </c>
    </row>
    <row r="139" spans="2:14" s="6" customFormat="1" ht="108.5" customHeight="1">
      <c r="B139" s="167" t="s">
        <v>89</v>
      </c>
      <c r="C139" s="42" t="s">
        <v>36</v>
      </c>
      <c r="D139" s="42" t="s">
        <v>37</v>
      </c>
      <c r="E139" s="42" t="s">
        <v>38</v>
      </c>
      <c r="F139" s="42" t="s">
        <v>39</v>
      </c>
      <c r="G139" s="42" t="s">
        <v>40</v>
      </c>
      <c r="H139" s="42" t="s">
        <v>41</v>
      </c>
      <c r="I139" s="42" t="s">
        <v>42</v>
      </c>
      <c r="J139" s="42" t="s">
        <v>43</v>
      </c>
      <c r="K139" s="42" t="s">
        <v>44</v>
      </c>
      <c r="L139" s="42" t="s">
        <v>248</v>
      </c>
      <c r="M139" s="165" t="s">
        <v>167</v>
      </c>
      <c r="N139" s="7"/>
    </row>
    <row r="140" spans="2:14" s="6" customFormat="1" ht="19">
      <c r="B140" s="168"/>
      <c r="C140" s="28" t="s">
        <v>120</v>
      </c>
      <c r="D140" s="28" t="s">
        <v>121</v>
      </c>
      <c r="E140" s="28" t="s">
        <v>122</v>
      </c>
      <c r="F140" s="28" t="s">
        <v>123</v>
      </c>
      <c r="G140" s="28" t="s">
        <v>124</v>
      </c>
      <c r="H140" s="28" t="s">
        <v>125</v>
      </c>
      <c r="I140" s="28" t="s">
        <v>126</v>
      </c>
      <c r="J140" s="28" t="s">
        <v>127</v>
      </c>
      <c r="K140" s="28" t="s">
        <v>128</v>
      </c>
      <c r="L140" s="28" t="s">
        <v>129</v>
      </c>
      <c r="M140" s="166"/>
      <c r="N140" s="7"/>
    </row>
    <row r="141" spans="2:14" hidden="1">
      <c r="B141" s="41" t="s">
        <v>88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>
        <f>SUM(C141:L141)</f>
        <v>0</v>
      </c>
    </row>
    <row r="142" spans="2:14" hidden="1">
      <c r="B142" s="41">
        <v>1</v>
      </c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>
        <f t="shared" ref="M142:M155" si="11">SUM(C142:L142)</f>
        <v>0</v>
      </c>
    </row>
    <row r="143" spans="2:14" hidden="1">
      <c r="B143" s="41">
        <v>2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>
        <f t="shared" si="11"/>
        <v>0</v>
      </c>
    </row>
    <row r="144" spans="2:14" hidden="1">
      <c r="B144" s="41">
        <v>3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>
        <f t="shared" si="11"/>
        <v>0</v>
      </c>
    </row>
    <row r="145" spans="2:15" hidden="1">
      <c r="B145" s="41">
        <v>4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>
        <f t="shared" si="11"/>
        <v>0</v>
      </c>
    </row>
    <row r="146" spans="2:15" hidden="1">
      <c r="B146" s="41">
        <v>5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>
        <f t="shared" si="11"/>
        <v>0</v>
      </c>
    </row>
    <row r="147" spans="2:15" hidden="1">
      <c r="B147" s="41">
        <v>6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>
        <f t="shared" si="11"/>
        <v>0</v>
      </c>
    </row>
    <row r="148" spans="2:15" hidden="1">
      <c r="B148" s="41">
        <v>7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>
        <f t="shared" si="11"/>
        <v>0</v>
      </c>
    </row>
    <row r="149" spans="2:15" hidden="1">
      <c r="B149" s="41">
        <v>8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>
        <f t="shared" si="11"/>
        <v>0</v>
      </c>
    </row>
    <row r="150" spans="2:15" hidden="1">
      <c r="B150" s="41">
        <v>9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>
        <f t="shared" si="11"/>
        <v>0</v>
      </c>
    </row>
    <row r="151" spans="2:15" hidden="1">
      <c r="B151" s="41">
        <v>10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>
        <f t="shared" si="11"/>
        <v>0</v>
      </c>
    </row>
    <row r="152" spans="2:15">
      <c r="B152" s="41">
        <v>11</v>
      </c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>
        <f t="shared" si="11"/>
        <v>0</v>
      </c>
    </row>
    <row r="153" spans="2:15" hidden="1">
      <c r="B153" s="41">
        <v>12</v>
      </c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>
        <f>SUM(C153:L153)</f>
        <v>0</v>
      </c>
    </row>
    <row r="154" spans="2:15" hidden="1">
      <c r="B154" s="41" t="s">
        <v>94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>
        <f t="shared" si="11"/>
        <v>0</v>
      </c>
    </row>
    <row r="155" spans="2:15" s="2" customFormat="1" hidden="1">
      <c r="B155" s="41" t="s">
        <v>7</v>
      </c>
      <c r="C155" s="42">
        <f>C154+C153+C152+C151+C150+C149+C148+C147+C146+C145+C144+C143+C142+C141</f>
        <v>0</v>
      </c>
      <c r="D155" s="42">
        <f t="shared" ref="D155:L155" si="12">D154+D153+D152+D151+D150+D149+D148+D147+D146+D145+D144+D143+D142+D141</f>
        <v>0</v>
      </c>
      <c r="E155" s="42">
        <f t="shared" si="12"/>
        <v>0</v>
      </c>
      <c r="F155" s="42">
        <f t="shared" si="12"/>
        <v>0</v>
      </c>
      <c r="G155" s="42">
        <f t="shared" si="12"/>
        <v>0</v>
      </c>
      <c r="H155" s="42">
        <f t="shared" si="12"/>
        <v>0</v>
      </c>
      <c r="I155" s="42">
        <f t="shared" si="12"/>
        <v>0</v>
      </c>
      <c r="J155" s="42">
        <f t="shared" si="12"/>
        <v>0</v>
      </c>
      <c r="K155" s="42">
        <f t="shared" si="12"/>
        <v>0</v>
      </c>
      <c r="L155" s="42">
        <f t="shared" si="12"/>
        <v>0</v>
      </c>
      <c r="M155" s="16">
        <f t="shared" si="11"/>
        <v>0</v>
      </c>
    </row>
    <row r="156" spans="2:15" s="2" customFormat="1">
      <c r="B156" s="17"/>
      <c r="C156" s="12"/>
      <c r="D156" s="12"/>
      <c r="E156" s="20"/>
    </row>
    <row r="157" spans="2:15" s="2" customFormat="1">
      <c r="B157" s="9" t="s">
        <v>225</v>
      </c>
      <c r="C157" s="12"/>
      <c r="D157" s="12"/>
      <c r="E157" s="20"/>
    </row>
    <row r="158" spans="2:15" ht="57" customHeight="1">
      <c r="B158" s="167" t="s">
        <v>89</v>
      </c>
      <c r="C158" s="42" t="s">
        <v>45</v>
      </c>
      <c r="D158" s="42" t="s">
        <v>46</v>
      </c>
      <c r="E158" s="42" t="s">
        <v>47</v>
      </c>
      <c r="F158" s="42" t="s">
        <v>50</v>
      </c>
      <c r="G158" s="23" t="s">
        <v>26</v>
      </c>
      <c r="H158" s="23" t="s">
        <v>51</v>
      </c>
      <c r="I158" s="23" t="s">
        <v>52</v>
      </c>
      <c r="J158" s="23" t="s">
        <v>53</v>
      </c>
      <c r="K158" s="23" t="s">
        <v>54</v>
      </c>
      <c r="L158" s="23" t="s">
        <v>250</v>
      </c>
      <c r="M158" s="23" t="s">
        <v>251</v>
      </c>
      <c r="N158" s="23" t="s">
        <v>229</v>
      </c>
      <c r="O158" s="165" t="s">
        <v>167</v>
      </c>
    </row>
    <row r="159" spans="2:15" ht="16" customHeight="1">
      <c r="B159" s="168"/>
      <c r="C159" s="28" t="s">
        <v>130</v>
      </c>
      <c r="D159" s="28" t="s">
        <v>131</v>
      </c>
      <c r="E159" s="28" t="s">
        <v>132</v>
      </c>
      <c r="F159" s="28" t="s">
        <v>133</v>
      </c>
      <c r="G159" s="28" t="s">
        <v>134</v>
      </c>
      <c r="H159" s="28" t="s">
        <v>135</v>
      </c>
      <c r="I159" s="28" t="s">
        <v>136</v>
      </c>
      <c r="J159" s="28" t="s">
        <v>137</v>
      </c>
      <c r="K159" s="28" t="s">
        <v>138</v>
      </c>
      <c r="L159" s="28" t="s">
        <v>139</v>
      </c>
      <c r="M159" s="28" t="s">
        <v>227</v>
      </c>
      <c r="N159" s="28" t="s">
        <v>249</v>
      </c>
      <c r="O159" s="166"/>
    </row>
    <row r="160" spans="2:15" hidden="1">
      <c r="B160" s="41" t="s">
        <v>88</v>
      </c>
      <c r="C160" s="42"/>
      <c r="D160" s="42"/>
      <c r="E160" s="42"/>
      <c r="F160" s="41"/>
      <c r="G160" s="41"/>
      <c r="H160" s="41"/>
      <c r="I160" s="41"/>
      <c r="J160" s="41"/>
      <c r="K160" s="41"/>
      <c r="L160" s="41"/>
      <c r="M160" s="41"/>
      <c r="N160" s="46"/>
      <c r="O160" s="74">
        <f>SUM(C160:N160)</f>
        <v>0</v>
      </c>
    </row>
    <row r="161" spans="2:15" hidden="1">
      <c r="B161" s="41">
        <v>1</v>
      </c>
      <c r="C161" s="42"/>
      <c r="D161" s="42"/>
      <c r="E161" s="42"/>
      <c r="F161" s="41"/>
      <c r="G161" s="41"/>
      <c r="H161" s="41"/>
      <c r="I161" s="41"/>
      <c r="J161" s="41"/>
      <c r="K161" s="41"/>
      <c r="L161" s="41"/>
      <c r="M161" s="41"/>
      <c r="N161" s="46">
        <f t="shared" ref="N161:N174" si="13">SUM(D161:M161)</f>
        <v>0</v>
      </c>
    </row>
    <row r="162" spans="2:15" hidden="1">
      <c r="B162" s="41">
        <v>2</v>
      </c>
      <c r="C162" s="42"/>
      <c r="D162" s="42"/>
      <c r="E162" s="42"/>
      <c r="F162" s="41"/>
      <c r="G162" s="41"/>
      <c r="H162" s="41"/>
      <c r="I162" s="41"/>
      <c r="J162" s="41"/>
      <c r="K162" s="41"/>
      <c r="L162" s="41"/>
      <c r="M162" s="41"/>
      <c r="N162" s="46">
        <f t="shared" si="13"/>
        <v>0</v>
      </c>
    </row>
    <row r="163" spans="2:15" hidden="1">
      <c r="B163" s="41">
        <v>3</v>
      </c>
      <c r="C163" s="42"/>
      <c r="D163" s="42"/>
      <c r="E163" s="42"/>
      <c r="F163" s="41"/>
      <c r="G163" s="41"/>
      <c r="H163" s="41"/>
      <c r="I163" s="41"/>
      <c r="J163" s="41"/>
      <c r="K163" s="41"/>
      <c r="L163" s="41"/>
      <c r="M163" s="41"/>
      <c r="N163" s="46">
        <f t="shared" si="13"/>
        <v>0</v>
      </c>
    </row>
    <row r="164" spans="2:15" hidden="1">
      <c r="B164" s="41">
        <v>4</v>
      </c>
      <c r="C164" s="42"/>
      <c r="D164" s="42"/>
      <c r="E164" s="42"/>
      <c r="F164" s="41"/>
      <c r="G164" s="41"/>
      <c r="H164" s="41"/>
      <c r="I164" s="41"/>
      <c r="J164" s="41"/>
      <c r="K164" s="41"/>
      <c r="L164" s="41"/>
      <c r="M164" s="41"/>
      <c r="N164" s="46">
        <f t="shared" si="13"/>
        <v>0</v>
      </c>
    </row>
    <row r="165" spans="2:15" hidden="1">
      <c r="B165" s="41">
        <v>5</v>
      </c>
      <c r="C165" s="42"/>
      <c r="D165" s="42"/>
      <c r="E165" s="42"/>
      <c r="F165" s="41"/>
      <c r="G165" s="41"/>
      <c r="H165" s="41"/>
      <c r="I165" s="41"/>
      <c r="J165" s="41"/>
      <c r="K165" s="41"/>
      <c r="L165" s="41"/>
      <c r="M165" s="41"/>
      <c r="N165" s="46">
        <f t="shared" si="13"/>
        <v>0</v>
      </c>
    </row>
    <row r="166" spans="2:15" hidden="1">
      <c r="B166" s="41">
        <v>6</v>
      </c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6">
        <f t="shared" si="13"/>
        <v>0</v>
      </c>
    </row>
    <row r="167" spans="2:15" hidden="1">
      <c r="B167" s="41">
        <v>7</v>
      </c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6">
        <f t="shared" si="13"/>
        <v>0</v>
      </c>
    </row>
    <row r="168" spans="2:15" hidden="1">
      <c r="B168" s="41">
        <v>8</v>
      </c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6">
        <f t="shared" si="13"/>
        <v>0</v>
      </c>
    </row>
    <row r="169" spans="2:15" hidden="1">
      <c r="B169" s="41">
        <v>9</v>
      </c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6">
        <f t="shared" si="13"/>
        <v>0</v>
      </c>
    </row>
    <row r="170" spans="2:15" hidden="1">
      <c r="B170" s="41">
        <v>10</v>
      </c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6">
        <f t="shared" si="13"/>
        <v>0</v>
      </c>
    </row>
    <row r="171" spans="2:15">
      <c r="B171" s="41">
        <v>11</v>
      </c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6"/>
      <c r="O171" s="74">
        <f>SUM(C171:N171)</f>
        <v>0</v>
      </c>
    </row>
    <row r="172" spans="2:15" hidden="1">
      <c r="B172" s="41">
        <v>12</v>
      </c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6">
        <f t="shared" si="13"/>
        <v>0</v>
      </c>
    </row>
    <row r="173" spans="2:15" hidden="1">
      <c r="B173" s="41" t="s">
        <v>94</v>
      </c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6">
        <f t="shared" si="13"/>
        <v>0</v>
      </c>
    </row>
    <row r="174" spans="2:15" hidden="1">
      <c r="B174" s="41" t="s">
        <v>7</v>
      </c>
      <c r="C174" s="42">
        <f>SUM(C160:C173)</f>
        <v>0</v>
      </c>
      <c r="D174" s="45">
        <f t="shared" ref="D174:M174" si="14">SUM(D160:D173)</f>
        <v>0</v>
      </c>
      <c r="E174" s="45">
        <f t="shared" si="14"/>
        <v>0</v>
      </c>
      <c r="F174" s="45">
        <f t="shared" si="14"/>
        <v>0</v>
      </c>
      <c r="G174" s="45">
        <f t="shared" si="14"/>
        <v>0</v>
      </c>
      <c r="H174" s="45">
        <f t="shared" si="14"/>
        <v>0</v>
      </c>
      <c r="I174" s="45">
        <f t="shared" si="14"/>
        <v>0</v>
      </c>
      <c r="J174" s="45">
        <f t="shared" si="14"/>
        <v>0</v>
      </c>
      <c r="K174" s="45">
        <f t="shared" si="14"/>
        <v>0</v>
      </c>
      <c r="L174" s="45">
        <f t="shared" si="14"/>
        <v>0</v>
      </c>
      <c r="M174" s="45">
        <f t="shared" si="14"/>
        <v>0</v>
      </c>
      <c r="N174" s="46">
        <f t="shared" si="13"/>
        <v>0</v>
      </c>
    </row>
    <row r="176" spans="2:15" s="2" customFormat="1" ht="14.5" customHeight="1">
      <c r="B176" s="47" t="s">
        <v>226</v>
      </c>
      <c r="C176" s="11"/>
      <c r="D176" s="11"/>
      <c r="E176" s="11"/>
      <c r="F176" s="11"/>
      <c r="G176" s="11"/>
      <c r="H176" s="11"/>
    </row>
    <row r="177" spans="2:36" ht="240.5" customHeight="1">
      <c r="B177" s="167" t="s">
        <v>89</v>
      </c>
      <c r="C177" s="75" t="s">
        <v>57</v>
      </c>
      <c r="D177" s="75" t="s">
        <v>252</v>
      </c>
      <c r="E177" s="75" t="s">
        <v>58</v>
      </c>
      <c r="F177" s="75" t="s">
        <v>59</v>
      </c>
      <c r="G177" s="75" t="s">
        <v>61</v>
      </c>
      <c r="H177" s="75" t="s">
        <v>62</v>
      </c>
      <c r="I177" s="75" t="s">
        <v>66</v>
      </c>
      <c r="J177" s="75" t="s">
        <v>67</v>
      </c>
      <c r="K177" s="75" t="s">
        <v>68</v>
      </c>
      <c r="L177" s="75" t="s">
        <v>69</v>
      </c>
      <c r="M177" s="75" t="s">
        <v>70</v>
      </c>
      <c r="N177" s="75" t="s">
        <v>71</v>
      </c>
      <c r="O177" s="75" t="s">
        <v>72</v>
      </c>
      <c r="P177" s="75" t="s">
        <v>73</v>
      </c>
      <c r="Q177" s="75" t="s">
        <v>74</v>
      </c>
      <c r="R177" s="75" t="s">
        <v>253</v>
      </c>
      <c r="S177" s="75" t="s">
        <v>254</v>
      </c>
      <c r="T177" s="75" t="s">
        <v>255</v>
      </c>
      <c r="U177" s="75" t="s">
        <v>75</v>
      </c>
      <c r="V177" s="75" t="s">
        <v>76</v>
      </c>
      <c r="W177" s="75" t="s">
        <v>77</v>
      </c>
      <c r="X177" s="75" t="s">
        <v>256</v>
      </c>
      <c r="Y177" s="75" t="s">
        <v>78</v>
      </c>
      <c r="Z177" s="75" t="s">
        <v>80</v>
      </c>
      <c r="AA177" s="75" t="s">
        <v>83</v>
      </c>
      <c r="AB177" s="75" t="s">
        <v>84</v>
      </c>
      <c r="AC177" s="75" t="s">
        <v>79</v>
      </c>
      <c r="AD177" s="75" t="s">
        <v>81</v>
      </c>
      <c r="AE177" s="75" t="s">
        <v>257</v>
      </c>
      <c r="AF177" s="75" t="s">
        <v>82</v>
      </c>
      <c r="AG177" s="75" t="s">
        <v>85</v>
      </c>
      <c r="AH177" s="75" t="s">
        <v>258</v>
      </c>
      <c r="AI177" s="75" t="s">
        <v>259</v>
      </c>
      <c r="AJ177" s="165" t="s">
        <v>167</v>
      </c>
    </row>
    <row r="178" spans="2:36" ht="16.5" customHeight="1">
      <c r="B178" s="168"/>
      <c r="C178" s="28" t="s">
        <v>260</v>
      </c>
      <c r="D178" s="28" t="s">
        <v>261</v>
      </c>
      <c r="E178" s="28" t="s">
        <v>262</v>
      </c>
      <c r="F178" s="28" t="s">
        <v>263</v>
      </c>
      <c r="G178" s="28" t="s">
        <v>264</v>
      </c>
      <c r="H178" s="28" t="s">
        <v>265</v>
      </c>
      <c r="I178" s="28" t="s">
        <v>266</v>
      </c>
      <c r="J178" s="28" t="s">
        <v>267</v>
      </c>
      <c r="K178" s="28" t="s">
        <v>268</v>
      </c>
      <c r="L178" s="28" t="s">
        <v>269</v>
      </c>
      <c r="M178" s="28" t="s">
        <v>270</v>
      </c>
      <c r="N178" s="28" t="s">
        <v>271</v>
      </c>
      <c r="O178" s="28" t="s">
        <v>272</v>
      </c>
      <c r="P178" s="28" t="s">
        <v>273</v>
      </c>
      <c r="Q178" s="28" t="s">
        <v>274</v>
      </c>
      <c r="R178" s="28" t="s">
        <v>275</v>
      </c>
      <c r="S178" s="28" t="s">
        <v>276</v>
      </c>
      <c r="T178" s="28" t="s">
        <v>277</v>
      </c>
      <c r="U178" s="28" t="s">
        <v>278</v>
      </c>
      <c r="V178" s="28" t="s">
        <v>279</v>
      </c>
      <c r="W178" s="28" t="s">
        <v>280</v>
      </c>
      <c r="X178" s="28" t="s">
        <v>281</v>
      </c>
      <c r="Y178" s="28" t="s">
        <v>282</v>
      </c>
      <c r="Z178" s="28" t="s">
        <v>283</v>
      </c>
      <c r="AA178" s="28" t="s">
        <v>284</v>
      </c>
      <c r="AB178" s="28" t="s">
        <v>285</v>
      </c>
      <c r="AC178" s="28" t="s">
        <v>286</v>
      </c>
      <c r="AD178" s="28" t="s">
        <v>287</v>
      </c>
      <c r="AE178" s="28" t="s">
        <v>288</v>
      </c>
      <c r="AF178" s="28" t="s">
        <v>289</v>
      </c>
      <c r="AG178" s="28" t="s">
        <v>290</v>
      </c>
      <c r="AH178" s="28" t="s">
        <v>291</v>
      </c>
      <c r="AI178" s="28" t="s">
        <v>292</v>
      </c>
      <c r="AJ178" s="166"/>
    </row>
    <row r="179" spans="2:36" hidden="1">
      <c r="B179" s="41" t="s">
        <v>88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>
        <f>SUM(C179:AI179)</f>
        <v>0</v>
      </c>
    </row>
    <row r="180" spans="2:36" hidden="1">
      <c r="B180" s="41">
        <v>1</v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>
        <f t="shared" ref="AJ180:AJ193" si="15">(SUM(C180:AI180))</f>
        <v>0</v>
      </c>
    </row>
    <row r="181" spans="2:36" hidden="1">
      <c r="B181" s="41">
        <v>2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>
        <f t="shared" si="15"/>
        <v>0</v>
      </c>
    </row>
    <row r="182" spans="2:36" hidden="1">
      <c r="B182" s="41">
        <v>3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>
        <f t="shared" si="15"/>
        <v>0</v>
      </c>
    </row>
    <row r="183" spans="2:36" hidden="1">
      <c r="B183" s="41">
        <v>4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>
        <f t="shared" si="15"/>
        <v>0</v>
      </c>
    </row>
    <row r="184" spans="2:36" hidden="1">
      <c r="B184" s="41">
        <v>5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>
        <f t="shared" si="15"/>
        <v>0</v>
      </c>
    </row>
    <row r="185" spans="2:36" hidden="1">
      <c r="B185" s="41">
        <v>6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>
        <f t="shared" si="15"/>
        <v>0</v>
      </c>
    </row>
    <row r="186" spans="2:36" hidden="1">
      <c r="B186" s="41">
        <v>7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>
        <f t="shared" si="15"/>
        <v>0</v>
      </c>
    </row>
    <row r="187" spans="2:36" hidden="1">
      <c r="B187" s="41">
        <v>8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>
        <f t="shared" si="15"/>
        <v>0</v>
      </c>
    </row>
    <row r="188" spans="2:36" hidden="1">
      <c r="B188" s="41">
        <v>9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>
        <f t="shared" si="15"/>
        <v>0</v>
      </c>
    </row>
    <row r="189" spans="2:36" hidden="1">
      <c r="B189" s="41">
        <v>10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>
        <f t="shared" si="15"/>
        <v>0</v>
      </c>
    </row>
    <row r="190" spans="2:36">
      <c r="B190" s="41">
        <v>11</v>
      </c>
      <c r="C190" s="22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>
        <f t="shared" si="15"/>
        <v>0</v>
      </c>
    </row>
    <row r="191" spans="2:36" hidden="1">
      <c r="B191" s="41">
        <v>12</v>
      </c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>
        <f t="shared" si="15"/>
        <v>0</v>
      </c>
    </row>
    <row r="192" spans="2:36" hidden="1">
      <c r="B192" s="41" t="s">
        <v>94</v>
      </c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>
        <f t="shared" si="15"/>
        <v>0</v>
      </c>
    </row>
    <row r="193" spans="2:36" hidden="1">
      <c r="B193" s="41" t="s">
        <v>7</v>
      </c>
      <c r="C193" s="42">
        <f>C192+C191+C190+C189+C188+C187+C186+C185+C184+C183+C182+C181+C180+C179</f>
        <v>0</v>
      </c>
      <c r="D193" s="42">
        <f t="shared" ref="D193:AI193" si="16">D192+D191+D190+D189+D188+D187+D186+D185+D184+D183+D182+D181+D180+D179</f>
        <v>0</v>
      </c>
      <c r="E193" s="42">
        <f t="shared" si="16"/>
        <v>0</v>
      </c>
      <c r="F193" s="42">
        <f t="shared" si="16"/>
        <v>0</v>
      </c>
      <c r="G193" s="42">
        <f t="shared" si="16"/>
        <v>0</v>
      </c>
      <c r="H193" s="42">
        <f t="shared" si="16"/>
        <v>0</v>
      </c>
      <c r="I193" s="42">
        <f t="shared" si="16"/>
        <v>0</v>
      </c>
      <c r="J193" s="42">
        <f t="shared" si="16"/>
        <v>0</v>
      </c>
      <c r="K193" s="42">
        <f t="shared" si="16"/>
        <v>0</v>
      </c>
      <c r="L193" s="42">
        <f t="shared" si="16"/>
        <v>0</v>
      </c>
      <c r="M193" s="42">
        <f t="shared" si="16"/>
        <v>0</v>
      </c>
      <c r="N193" s="42">
        <f t="shared" si="16"/>
        <v>0</v>
      </c>
      <c r="O193" s="42">
        <f t="shared" si="16"/>
        <v>0</v>
      </c>
      <c r="P193" s="42">
        <f t="shared" si="16"/>
        <v>0</v>
      </c>
      <c r="Q193" s="42">
        <f t="shared" si="16"/>
        <v>0</v>
      </c>
      <c r="R193" s="42">
        <f t="shared" si="16"/>
        <v>0</v>
      </c>
      <c r="S193" s="42">
        <f t="shared" si="16"/>
        <v>0</v>
      </c>
      <c r="T193" s="42">
        <f t="shared" si="16"/>
        <v>0</v>
      </c>
      <c r="U193" s="42">
        <f t="shared" si="16"/>
        <v>0</v>
      </c>
      <c r="V193" s="42">
        <f t="shared" si="16"/>
        <v>0</v>
      </c>
      <c r="W193" s="42">
        <f t="shared" si="16"/>
        <v>0</v>
      </c>
      <c r="X193" s="42">
        <f t="shared" si="16"/>
        <v>0</v>
      </c>
      <c r="Y193" s="42">
        <f t="shared" si="16"/>
        <v>0</v>
      </c>
      <c r="Z193" s="42">
        <f t="shared" si="16"/>
        <v>0</v>
      </c>
      <c r="AA193" s="42">
        <f t="shared" si="16"/>
        <v>0</v>
      </c>
      <c r="AB193" s="42">
        <f t="shared" si="16"/>
        <v>0</v>
      </c>
      <c r="AC193" s="42">
        <f t="shared" si="16"/>
        <v>0</v>
      </c>
      <c r="AD193" s="42">
        <f t="shared" si="16"/>
        <v>0</v>
      </c>
      <c r="AE193" s="42">
        <f t="shared" si="16"/>
        <v>0</v>
      </c>
      <c r="AF193" s="42">
        <f t="shared" si="16"/>
        <v>0</v>
      </c>
      <c r="AG193" s="42">
        <f t="shared" si="16"/>
        <v>0</v>
      </c>
      <c r="AH193" s="42">
        <f t="shared" si="16"/>
        <v>0</v>
      </c>
      <c r="AI193" s="42">
        <f t="shared" si="16"/>
        <v>0</v>
      </c>
      <c r="AJ193" s="16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43" t="s">
        <v>89</v>
      </c>
      <c r="C197" s="43" t="s">
        <v>8</v>
      </c>
      <c r="D197" s="43" t="s">
        <v>9</v>
      </c>
      <c r="E197" s="42" t="s">
        <v>167</v>
      </c>
    </row>
    <row r="198" spans="2:36" hidden="1">
      <c r="B198" s="41" t="s">
        <v>88</v>
      </c>
      <c r="C198" s="16"/>
      <c r="D198" s="16"/>
      <c r="E198" s="22">
        <f>SUM(C198:D198)</f>
        <v>0</v>
      </c>
    </row>
    <row r="199" spans="2:36" hidden="1">
      <c r="B199" s="41">
        <v>1</v>
      </c>
      <c r="C199" s="16"/>
      <c r="D199" s="16"/>
      <c r="E199" s="22">
        <f t="shared" ref="E199:E212" si="17">D199+C199</f>
        <v>0</v>
      </c>
    </row>
    <row r="200" spans="2:36" hidden="1">
      <c r="B200" s="41">
        <v>2</v>
      </c>
      <c r="C200" s="16"/>
      <c r="D200" s="16"/>
      <c r="E200" s="22">
        <f t="shared" si="17"/>
        <v>0</v>
      </c>
    </row>
    <row r="201" spans="2:36" hidden="1">
      <c r="B201" s="41">
        <v>3</v>
      </c>
      <c r="C201" s="16"/>
      <c r="D201" s="16"/>
      <c r="E201" s="22">
        <f t="shared" si="17"/>
        <v>0</v>
      </c>
    </row>
    <row r="202" spans="2:36" hidden="1">
      <c r="B202" s="41">
        <v>4</v>
      </c>
      <c r="C202" s="16"/>
      <c r="D202" s="16"/>
      <c r="E202" s="22">
        <f t="shared" si="17"/>
        <v>0</v>
      </c>
    </row>
    <row r="203" spans="2:36" hidden="1">
      <c r="B203" s="41">
        <v>5</v>
      </c>
      <c r="C203" s="16"/>
      <c r="D203" s="16"/>
      <c r="E203" s="22">
        <f t="shared" si="17"/>
        <v>0</v>
      </c>
    </row>
    <row r="204" spans="2:36" hidden="1">
      <c r="B204" s="41">
        <v>6</v>
      </c>
      <c r="C204" s="16"/>
      <c r="D204" s="16"/>
      <c r="E204" s="22">
        <f t="shared" si="17"/>
        <v>0</v>
      </c>
    </row>
    <row r="205" spans="2:36" hidden="1">
      <c r="B205" s="41">
        <v>7</v>
      </c>
      <c r="C205" s="16"/>
      <c r="D205" s="16"/>
      <c r="E205" s="22">
        <f t="shared" si="17"/>
        <v>0</v>
      </c>
    </row>
    <row r="206" spans="2:36" hidden="1">
      <c r="B206" s="41">
        <v>8</v>
      </c>
      <c r="C206" s="16"/>
      <c r="D206" s="16"/>
      <c r="E206" s="22">
        <f t="shared" si="17"/>
        <v>0</v>
      </c>
    </row>
    <row r="207" spans="2:36" hidden="1">
      <c r="B207" s="41">
        <v>9</v>
      </c>
      <c r="C207" s="16"/>
      <c r="D207" s="16"/>
      <c r="E207" s="22">
        <f t="shared" si="17"/>
        <v>0</v>
      </c>
    </row>
    <row r="208" spans="2:36" hidden="1">
      <c r="B208" s="41">
        <v>10</v>
      </c>
      <c r="C208" s="16"/>
      <c r="D208" s="16"/>
      <c r="E208" s="22">
        <f t="shared" si="17"/>
        <v>0</v>
      </c>
    </row>
    <row r="209" spans="2:10">
      <c r="B209" s="41">
        <v>11</v>
      </c>
      <c r="C209" s="16"/>
      <c r="D209" s="16"/>
      <c r="E209" s="22">
        <f t="shared" si="17"/>
        <v>0</v>
      </c>
    </row>
    <row r="210" spans="2:10" hidden="1">
      <c r="B210" s="41">
        <v>12</v>
      </c>
      <c r="C210" s="16"/>
      <c r="D210" s="16"/>
      <c r="E210" s="22">
        <f t="shared" si="17"/>
        <v>0</v>
      </c>
    </row>
    <row r="211" spans="2:10" hidden="1">
      <c r="B211" s="41" t="s">
        <v>94</v>
      </c>
      <c r="C211" s="16"/>
      <c r="D211" s="16"/>
      <c r="E211" s="22">
        <f t="shared" si="17"/>
        <v>0</v>
      </c>
    </row>
    <row r="212" spans="2:10" hidden="1">
      <c r="B212" s="41" t="s">
        <v>7</v>
      </c>
      <c r="C212" s="42">
        <f>C211+C210+C209+C208+C207+C206+C205+C204+C203+C202+C201+C200+C199+C198</f>
        <v>0</v>
      </c>
      <c r="D212" s="42">
        <f>D211+D210+D209+D208+D207+D206+D205+D204+D203+D202+D201+D200+D199+D198</f>
        <v>0</v>
      </c>
      <c r="E212" s="22">
        <f t="shared" si="17"/>
        <v>0</v>
      </c>
    </row>
    <row r="214" spans="2:10" s="2" customFormat="1">
      <c r="B214" s="13" t="s">
        <v>228</v>
      </c>
    </row>
    <row r="215" spans="2:10" ht="85">
      <c r="B215" s="167" t="s">
        <v>89</v>
      </c>
      <c r="C215" s="21" t="s">
        <v>55</v>
      </c>
      <c r="D215" s="21" t="s">
        <v>56</v>
      </c>
      <c r="E215" s="42" t="s">
        <v>60</v>
      </c>
      <c r="F215" s="42" t="s">
        <v>64</v>
      </c>
      <c r="G215" s="42" t="s">
        <v>63</v>
      </c>
      <c r="H215" s="42" t="s">
        <v>65</v>
      </c>
      <c r="I215" s="42" t="s">
        <v>87</v>
      </c>
      <c r="J215" s="165" t="s">
        <v>344</v>
      </c>
    </row>
    <row r="216" spans="2:10" ht="19">
      <c r="B216" s="168"/>
      <c r="C216" s="28" t="s">
        <v>140</v>
      </c>
      <c r="D216" s="28" t="s">
        <v>141</v>
      </c>
      <c r="E216" s="28" t="s">
        <v>142</v>
      </c>
      <c r="F216" s="28" t="s">
        <v>143</v>
      </c>
      <c r="G216" s="28" t="s">
        <v>144</v>
      </c>
      <c r="H216" s="28" t="s">
        <v>145</v>
      </c>
      <c r="I216" s="28" t="s">
        <v>146</v>
      </c>
      <c r="J216" s="166"/>
    </row>
    <row r="217" spans="2:10" hidden="1">
      <c r="B217" s="41" t="s">
        <v>88</v>
      </c>
      <c r="C217" s="16"/>
      <c r="D217" s="16"/>
      <c r="E217" s="16"/>
      <c r="F217" s="16"/>
      <c r="G217" s="16"/>
      <c r="H217" s="16"/>
      <c r="I217" s="16"/>
      <c r="J217" s="22">
        <f>SUM(C217:I217)</f>
        <v>0</v>
      </c>
    </row>
    <row r="218" spans="2:10" hidden="1">
      <c r="B218" s="41">
        <v>1</v>
      </c>
      <c r="C218" s="16"/>
      <c r="D218" s="16"/>
      <c r="E218" s="16"/>
      <c r="F218" s="16"/>
      <c r="G218" s="16"/>
      <c r="H218" s="16"/>
      <c r="I218" s="16"/>
      <c r="J218" s="22">
        <f t="shared" ref="J218:J231" si="18">(SUM(C218:I218))</f>
        <v>0</v>
      </c>
    </row>
    <row r="219" spans="2:10" hidden="1">
      <c r="B219" s="41">
        <v>2</v>
      </c>
      <c r="C219" s="16"/>
      <c r="D219" s="16"/>
      <c r="E219" s="16"/>
      <c r="F219" s="16"/>
      <c r="G219" s="16"/>
      <c r="H219" s="16"/>
      <c r="I219" s="16"/>
      <c r="J219" s="22">
        <f t="shared" si="18"/>
        <v>0</v>
      </c>
    </row>
    <row r="220" spans="2:10" hidden="1">
      <c r="B220" s="41">
        <v>3</v>
      </c>
      <c r="C220" s="16"/>
      <c r="D220" s="16"/>
      <c r="E220" s="16"/>
      <c r="F220" s="16"/>
      <c r="G220" s="16"/>
      <c r="H220" s="16"/>
      <c r="I220" s="16"/>
      <c r="J220" s="22">
        <f t="shared" si="18"/>
        <v>0</v>
      </c>
    </row>
    <row r="221" spans="2:10" hidden="1">
      <c r="B221" s="41">
        <v>4</v>
      </c>
      <c r="C221" s="16"/>
      <c r="D221" s="16"/>
      <c r="E221" s="16"/>
      <c r="F221" s="16"/>
      <c r="G221" s="16"/>
      <c r="H221" s="16"/>
      <c r="I221" s="16"/>
      <c r="J221" s="22">
        <f t="shared" si="18"/>
        <v>0</v>
      </c>
    </row>
    <row r="222" spans="2:10" hidden="1">
      <c r="B222" s="41">
        <v>5</v>
      </c>
      <c r="C222" s="16"/>
      <c r="D222" s="16"/>
      <c r="E222" s="16"/>
      <c r="F222" s="16"/>
      <c r="G222" s="16"/>
      <c r="H222" s="16"/>
      <c r="I222" s="16"/>
      <c r="J222" s="22">
        <f t="shared" si="18"/>
        <v>0</v>
      </c>
    </row>
    <row r="223" spans="2:10" hidden="1">
      <c r="B223" s="41">
        <v>6</v>
      </c>
      <c r="C223" s="16"/>
      <c r="D223" s="16"/>
      <c r="E223" s="16"/>
      <c r="F223" s="16"/>
      <c r="G223" s="16"/>
      <c r="H223" s="16"/>
      <c r="I223" s="16"/>
      <c r="J223" s="22">
        <f t="shared" si="18"/>
        <v>0</v>
      </c>
    </row>
    <row r="224" spans="2:10" hidden="1">
      <c r="B224" s="41">
        <v>7</v>
      </c>
      <c r="C224" s="16"/>
      <c r="D224" s="16"/>
      <c r="E224" s="16"/>
      <c r="F224" s="16"/>
      <c r="G224" s="16"/>
      <c r="H224" s="16"/>
      <c r="I224" s="16"/>
      <c r="J224" s="22">
        <f t="shared" si="18"/>
        <v>0</v>
      </c>
    </row>
    <row r="225" spans="2:10" hidden="1">
      <c r="B225" s="41">
        <v>8</v>
      </c>
      <c r="C225" s="16"/>
      <c r="D225" s="16"/>
      <c r="E225" s="16"/>
      <c r="F225" s="16"/>
      <c r="G225" s="16"/>
      <c r="H225" s="16"/>
      <c r="I225" s="16"/>
      <c r="J225" s="22">
        <f t="shared" si="18"/>
        <v>0</v>
      </c>
    </row>
    <row r="226" spans="2:10" hidden="1">
      <c r="B226" s="41">
        <v>9</v>
      </c>
      <c r="C226" s="16"/>
      <c r="D226" s="16"/>
      <c r="E226" s="16"/>
      <c r="F226" s="16"/>
      <c r="G226" s="16"/>
      <c r="H226" s="16"/>
      <c r="I226" s="16"/>
      <c r="J226" s="22">
        <f t="shared" si="18"/>
        <v>0</v>
      </c>
    </row>
    <row r="227" spans="2:10" hidden="1">
      <c r="B227" s="41">
        <v>10</v>
      </c>
      <c r="C227" s="16"/>
      <c r="D227" s="16"/>
      <c r="E227" s="16"/>
      <c r="F227" s="16"/>
      <c r="G227" s="16"/>
      <c r="H227" s="16"/>
      <c r="I227" s="16"/>
      <c r="J227" s="22">
        <f t="shared" si="18"/>
        <v>0</v>
      </c>
    </row>
    <row r="228" spans="2:10">
      <c r="B228" s="41">
        <v>11</v>
      </c>
      <c r="C228" s="16"/>
      <c r="D228" s="16"/>
      <c r="E228" s="16"/>
      <c r="F228" s="16"/>
      <c r="G228" s="16"/>
      <c r="H228" s="16"/>
      <c r="I228" s="16"/>
      <c r="J228" s="22">
        <f t="shared" si="18"/>
        <v>0</v>
      </c>
    </row>
    <row r="229" spans="2:10" hidden="1">
      <c r="B229" s="41">
        <v>12</v>
      </c>
      <c r="C229" s="16"/>
      <c r="D229" s="16"/>
      <c r="E229" s="16"/>
      <c r="F229" s="16"/>
      <c r="G229" s="16"/>
      <c r="H229" s="16"/>
      <c r="I229" s="16"/>
      <c r="J229" s="22">
        <f t="shared" si="18"/>
        <v>0</v>
      </c>
    </row>
    <row r="230" spans="2:10" hidden="1">
      <c r="B230" s="41" t="s">
        <v>94</v>
      </c>
      <c r="C230" s="16"/>
      <c r="D230" s="16"/>
      <c r="E230" s="16"/>
      <c r="F230" s="16"/>
      <c r="G230" s="16"/>
      <c r="H230" s="16"/>
      <c r="I230" s="16"/>
      <c r="J230" s="22">
        <f t="shared" si="18"/>
        <v>0</v>
      </c>
    </row>
    <row r="231" spans="2:10" hidden="1">
      <c r="B231" s="41" t="s">
        <v>7</v>
      </c>
      <c r="C231" s="42">
        <f>C230+C229+C228+C227+C226+C225+C224+C223+C222+C221+C220+C219+C218+C217</f>
        <v>0</v>
      </c>
      <c r="D231" s="42">
        <f t="shared" ref="D231:I231" si="19">D230+D229+D228+D227+D226+D225+D224+D223+D222+D221+D220+D219+D218+D217</f>
        <v>0</v>
      </c>
      <c r="E231" s="42">
        <f t="shared" si="19"/>
        <v>0</v>
      </c>
      <c r="F231" s="42">
        <f t="shared" si="19"/>
        <v>0</v>
      </c>
      <c r="G231" s="42">
        <f t="shared" si="19"/>
        <v>0</v>
      </c>
      <c r="H231" s="42">
        <f t="shared" si="19"/>
        <v>0</v>
      </c>
      <c r="I231" s="42">
        <f t="shared" si="19"/>
        <v>0</v>
      </c>
      <c r="J231" s="22">
        <f t="shared" si="18"/>
        <v>0</v>
      </c>
    </row>
    <row r="233" spans="2:10">
      <c r="B233" s="171" t="s">
        <v>175</v>
      </c>
      <c r="C233" s="172"/>
      <c r="D233" s="39" t="s">
        <v>176</v>
      </c>
    </row>
    <row r="234" spans="2:10">
      <c r="B234" s="26" t="str">
        <f>IF(D233="","",IF(D233="English",'File Directory'!B52,IF(D233="Filipino",'File Directory'!B84,'File Directory'!B116)))</f>
        <v xml:space="preserve">Instruction: </v>
      </c>
      <c r="D234" s="15"/>
    </row>
    <row r="235" spans="2:10">
      <c r="B235" s="15"/>
      <c r="C235" s="27" t="str">
        <f>IF($D$233="","",IF($D$233="English",'File Directory'!C53,IF($D$233="Filipino",'File Directory'!C85,'File Directory'!C117)))</f>
        <v>1. Only 1 answer is required, just select one (1) applicable  combination if more than 1 condition is appropriate.</v>
      </c>
    </row>
    <row r="236" spans="2:10">
      <c r="B236" s="15"/>
      <c r="C236" s="27" t="str">
        <f>IF($D$233="","",IF($D$233="English",'File Directory'!C54,IF($D$233="Filipino",'File Directory'!C86,'File Directory'!C118)))</f>
        <v>2. The total column must be equal with the number of respondents per grade level (validation apply).</v>
      </c>
      <c r="D236" s="14"/>
    </row>
    <row r="237" spans="2:10">
      <c r="B237" s="15"/>
      <c r="C237" s="27" t="str">
        <f>IF($D$233="","",IF($D$233="English",'File Directory'!C55,IF($D$233="Filipino",'File Directory'!C87,'File Directory'!C119)))</f>
        <v>3. Total column per grade level must not exceed to 5000.</v>
      </c>
      <c r="D237" s="14"/>
    </row>
    <row r="238" spans="2:10">
      <c r="C238" s="27"/>
    </row>
    <row r="239" spans="2:10">
      <c r="C239" s="26" t="str">
        <f>IF($D$233="","",IF($D$233="English",'File Directory'!C57,IF($D$233="Filipino",'File Directory'!C89,'File Directory'!C121)))</f>
        <v>*For Prospective Adviser</v>
      </c>
    </row>
    <row r="240" spans="2:10">
      <c r="C240" s="27" t="str">
        <f>IF($D$233="","",IF($D$233="English",'File Directory'!C58,IF($D$233="Filipino",'File Directory'!C90,'File Directory'!C122)))</f>
        <v>1. Review all MLESF for Accuracy/completeness</v>
      </c>
    </row>
    <row r="241" spans="3:3">
      <c r="C241" s="27" t="str">
        <f>IF($D$233="","",IF($D$233="English",'File Directory'!C59,IF($D$233="Filipino",'File Directory'!C91,'File Directory'!C123)))</f>
        <v>2. For question with posisble multiple answers, select applicable combination as listed/grouped in this form</v>
      </c>
    </row>
    <row r="242" spans="3:3">
      <c r="C242" s="27" t="str">
        <f>IF($D$233="","",IF($D$233="English",'File Directory'!C60,IF($D$233="Filipino",'File Directory'!C92,'File Directory'!C124)))</f>
        <v>3. Submit to Grade Level Enrollment Chair (GLEC) if any or to School Enrollment Focal Person (SEFP).</v>
      </c>
    </row>
    <row r="243" spans="3:3">
      <c r="C243" s="27"/>
    </row>
    <row r="244" spans="3:3">
      <c r="C244" s="26" t="str">
        <f>IF($D$233="","",IF($D$233="English",'File Directory'!C62,IF($D$233="Filipino",'File Directory'!C94,'File Directory'!C126)))</f>
        <v>For Grade Level Enrollment Chair (if any)</v>
      </c>
    </row>
    <row r="245" spans="3:3">
      <c r="C245" s="27" t="str">
        <f>IF($D$233="","",IF($D$233="English",'File Directory'!C63,IF($D$233="Filipino",'File Directory'!C95,'File Directory'!C127)))</f>
        <v>1. Review all Summary Matrix submitted by advisers, check for accuracy/completeness</v>
      </c>
    </row>
    <row r="246" spans="3:3">
      <c r="C246" s="27" t="str">
        <f>IF($D$233="","",IF($D$233="English",'File Directory'!C64,IF($D$233="Filipino",'File Directory'!C96,'File Directory'!C128)))</f>
        <v xml:space="preserve">2. Prepare a Summary Matrix with totality for all items/questions of all sections </v>
      </c>
    </row>
    <row r="247" spans="3:3">
      <c r="C247" s="27" t="str">
        <f>IF($D$233="","",IF($D$233="English",'File Directory'!C65,IF($D$233="Filipino",'File Directory'!C97,'File Directory'!C129)))</f>
        <v>3. Submit the Accomplished Summary Matrix (Grade level) to School Enrollment Focal Person (SEFP)</v>
      </c>
    </row>
    <row r="248" spans="3:3">
      <c r="C248" s="27"/>
    </row>
    <row r="249" spans="3:3">
      <c r="C249" s="26" t="str">
        <f>IF($D$233="","",IF($D$233="English",'File Directory'!C67,IF($D$233="Filipino",'File Directory'!C99,'File Directory'!C131)))</f>
        <v>For School Enrollment Focal Person (SEFP)</v>
      </c>
    </row>
    <row r="250" spans="3:3">
      <c r="C250" s="27" t="str">
        <f>IF($D$233="","",IF($D$233="English",'File Directory'!C68,IF($D$233="Filipino",'File Directory'!C100,'File Directory'!C132)))</f>
        <v>1. Review all Grade Level Summary Matrix submitted by GLEC, check for accuracy/completeness</v>
      </c>
    </row>
    <row r="251" spans="3:3">
      <c r="C251" s="27" t="str">
        <f>IF($D$233="","",IF($D$233="English",'File Directory'!C69,IF($D$233="Filipino",'File Directory'!C101,'File Directory'!C133)))</f>
        <v>2. Prepare a Summary Matrix with totality for all items/questions of all Grade Levels</v>
      </c>
    </row>
    <row r="252" spans="3:3">
      <c r="C252" s="27" t="str">
        <f>IF($D$233="","",IF($D$233="English",'File Directory'!C70,IF($D$233="Filipino",'File Directory'!C102,'File Directory'!C134)))</f>
        <v>3. Submit the Accomplished Summary Matrix (School level) to School Head for review and approval and then to LIS System Administrator</v>
      </c>
    </row>
    <row r="253" spans="3:3">
      <c r="C253" s="27"/>
    </row>
    <row r="254" spans="3:3">
      <c r="C254" s="26" t="str">
        <f>IF($D$233="","",IF($D$233="English",'File Directory'!C72,IF($D$233="Filipino",'File Directory'!C104,'File Directory'!C136)))</f>
        <v>For LIS System Administrator</v>
      </c>
    </row>
    <row r="255" spans="3:3">
      <c r="C255" s="27" t="str">
        <f>IF($D$233="","",IF($D$233="English",'File Directory'!C73,IF($D$233="Filipino",'File Directory'!C105,'File Directory'!C137)))</f>
        <v>1. Review the School Level Summary Matrix  validate the correctness of enrollment count vis-a-vis the number of respondents</v>
      </c>
    </row>
    <row r="256" spans="3:3">
      <c r="C256" s="27" t="str">
        <f>IF($D$233="","",IF($D$233="English",'File Directory'!C74,IF($D$233="Filipino",'File Directory'!C106,'File Directory'!C138)))</f>
        <v>2. Login to LIS and click the QC Folder available in the Dashboard</v>
      </c>
    </row>
    <row r="257" spans="3:3">
      <c r="C257" s="27" t="str">
        <f>IF($D$233="","",IF($D$233="English",'File Directory'!C75,IF($D$233="Filipino",'File Directory'!C107,'File Directory'!C139)))</f>
        <v>3. Input total count for each table as appeared in the Summary Matrix.  May use the assigned code as appopriate for easy reference.</v>
      </c>
    </row>
    <row r="258" spans="3:3">
      <c r="C258" s="27"/>
    </row>
    <row r="259" spans="3:3">
      <c r="C259" s="26" t="str">
        <f>IF($D$233="","",IF($D$233="English",'File Directory'!C77,IF($D$233="Filipino",'File Directory'!C109,'File Directory'!C141)))</f>
        <v>For  LARGE SCHOOLS with MORE THAN 4 SECTIONS per grade level</v>
      </c>
    </row>
    <row r="260" spans="3:3">
      <c r="C260" s="27" t="str">
        <f>IF($D$233="","",IF($D$233="English",'File Directory'!C78,IF($D$233="Filipino",'File Directory'!C110,'File Directory'!C142)))</f>
        <v>1. Before using the Automated MLESF Summary Consolidator for Large School Excel File, the Grade Level Enrollment Chair will use the</v>
      </c>
    </row>
    <row r="261" spans="3:3">
      <c r="C261" s="27" t="str">
        <f>IF($D$233="","",IF($D$233="English",'File Directory'!C79,IF($D$233="Filipino",'File Directory'!C111,'File Directory'!C143)))</f>
        <v>automated MLESF Summary Consolidator for Small School. The Grade Level Enrollment Chair will just rename the following tabsheets into the names of each section</v>
      </c>
    </row>
    <row r="262" spans="3:3">
      <c r="C262" s="27" t="str">
        <f>IF($D$233="","",IF($D$233="English",'File Directory'!C80,IF($D$233="Filipino",'File Directory'!C112,'File Directory'!C144)))</f>
        <v>where the prospective adviser will encode his/her consolidated data.</v>
      </c>
    </row>
    <row r="263" spans="3:3">
      <c r="C263" s="27" t="str">
        <f>IF($D$233="","",IF($D$233="English",'File Directory'!C81,IF($D$233="Filipino",'File Directory'!C113,'File Directory'!C145)))</f>
        <v>2. The accomplished Summary Matrix MLESF tabsheet will be ready for forwarding to School Enrollment Focal person for encoding in the Automated MLESF</v>
      </c>
    </row>
    <row r="264" spans="3:3">
      <c r="C264" s="27" t="str">
        <f>IF($D$233="","",IF($D$233="English",'File Directory'!C82,IF($D$233="Filipino",'File Directory'!C114,'File Directory'!C146)))</f>
        <v>Summary Consolidator for Large School File</v>
      </c>
    </row>
    <row r="265" spans="3:3">
      <c r="C265" s="27"/>
    </row>
    <row r="266" spans="3:3">
      <c r="C266" s="27"/>
    </row>
  </sheetData>
  <mergeCells count="20">
    <mergeCell ref="S82:S83"/>
    <mergeCell ref="B101:B102"/>
    <mergeCell ref="D3:F3"/>
    <mergeCell ref="B4:C4"/>
    <mergeCell ref="G4:H4"/>
    <mergeCell ref="B5:C5"/>
    <mergeCell ref="E5:I5"/>
    <mergeCell ref="P101:P102"/>
    <mergeCell ref="M139:M140"/>
    <mergeCell ref="B158:B159"/>
    <mergeCell ref="B177:B178"/>
    <mergeCell ref="AJ177:AJ178"/>
    <mergeCell ref="O158:O159"/>
    <mergeCell ref="B233:C233"/>
    <mergeCell ref="B215:B216"/>
    <mergeCell ref="J215:J216"/>
    <mergeCell ref="B139:B140"/>
    <mergeCell ref="B27:B28"/>
    <mergeCell ref="J27:J28"/>
    <mergeCell ref="B82:B83"/>
  </mergeCells>
  <phoneticPr fontId="16" type="noConversion"/>
  <dataValidations count="1">
    <dataValidation type="list" allowBlank="1" showInputMessage="1" showErrorMessage="1" sqref="D233" xr:uid="{6A822377-EAE2-8D42-9A46-55E5BD30F54F}">
      <formula1>"English,Filipino,Cebuano"</formula1>
    </dataValidation>
  </dataValidations>
  <hyperlinks>
    <hyperlink ref="K1" location="'File Directory'!A1" tooltip="Go Back to File Directory" display="Return to File Directory" xr:uid="{84B7C71B-DBF9-2D4C-8211-358885417B90}"/>
    <hyperlink ref="J1" location="'Summary Matrix MLESF (SEFP)'!A1" tooltip="View Summary Matrix MLESF (SEFP)" display="Return to Summary Matrix MLESF (SEFP)" xr:uid="{41E3DB67-75A1-6D45-9982-AA44F38F6AAA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1384C-11D0-3E43-9F65-5751136E8B9E}">
  <sheetPr>
    <tabColor theme="9" tint="-0.499984740745262"/>
  </sheetPr>
  <dimension ref="B1:AJ266"/>
  <sheetViews>
    <sheetView topLeftCell="A100" zoomScaleNormal="100" workbookViewId="0">
      <selection activeCell="A100" sqref="A1:XFD1048576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23.3320312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8" t="s">
        <v>180</v>
      </c>
      <c r="J1" s="78" t="s">
        <v>294</v>
      </c>
      <c r="K1" s="77" t="s">
        <v>293</v>
      </c>
    </row>
    <row r="2" spans="2:14" ht="18">
      <c r="B2" s="29" t="s">
        <v>168</v>
      </c>
    </row>
    <row r="3" spans="2:14">
      <c r="B3" s="16" t="s">
        <v>90</v>
      </c>
      <c r="C3" s="19"/>
      <c r="D3" s="175"/>
      <c r="E3" s="176"/>
      <c r="F3" s="177"/>
      <c r="G3" s="16" t="s">
        <v>91</v>
      </c>
      <c r="H3" s="16"/>
      <c r="I3" s="16" t="s">
        <v>177</v>
      </c>
      <c r="J3" s="16"/>
      <c r="K3" s="16" t="s">
        <v>92</v>
      </c>
      <c r="L3" s="16"/>
      <c r="M3" s="16" t="s">
        <v>93</v>
      </c>
      <c r="N3" s="16"/>
    </row>
    <row r="4" spans="2:14" ht="17" thickBot="1">
      <c r="B4" s="178" t="s">
        <v>166</v>
      </c>
      <c r="C4" s="179"/>
      <c r="D4" s="73"/>
      <c r="E4" s="31" t="s">
        <v>148</v>
      </c>
      <c r="F4" s="32"/>
      <c r="G4" s="180" t="s">
        <v>165</v>
      </c>
      <c r="H4" s="181"/>
      <c r="I4" s="33"/>
      <c r="J4" s="8"/>
      <c r="K4" s="8"/>
      <c r="L4" s="8"/>
      <c r="M4" s="8"/>
      <c r="N4" s="8"/>
    </row>
    <row r="5" spans="2:14" ht="16" customHeight="1">
      <c r="B5" s="178" t="s">
        <v>151</v>
      </c>
      <c r="C5" s="179"/>
      <c r="D5" s="30"/>
      <c r="E5" s="182" t="s">
        <v>169</v>
      </c>
      <c r="F5" s="183"/>
      <c r="G5" s="183"/>
      <c r="H5" s="183"/>
      <c r="I5" s="184"/>
      <c r="J5" s="8"/>
      <c r="M5" s="8"/>
      <c r="N5" s="8"/>
    </row>
    <row r="6" spans="2:14" ht="17" customHeight="1" thickBot="1">
      <c r="B6" s="15"/>
      <c r="C6" s="15"/>
      <c r="D6" s="14"/>
      <c r="E6" s="36" t="s">
        <v>170</v>
      </c>
      <c r="F6" s="37"/>
      <c r="G6" s="34" t="s">
        <v>150</v>
      </c>
      <c r="H6" s="34"/>
      <c r="I6" s="38"/>
    </row>
    <row r="7" spans="2:14">
      <c r="B7" s="15"/>
      <c r="C7" s="15"/>
      <c r="D7" s="14"/>
      <c r="E7" s="17"/>
      <c r="F7" s="35"/>
      <c r="G7" s="8"/>
      <c r="H7" s="8"/>
      <c r="I7" s="8"/>
    </row>
    <row r="8" spans="2:14">
      <c r="B8" s="2" t="s">
        <v>295</v>
      </c>
    </row>
    <row r="9" spans="2:14" ht="57" customHeight="1">
      <c r="B9" s="141" t="s">
        <v>89</v>
      </c>
      <c r="C9" s="76" t="s">
        <v>296</v>
      </c>
      <c r="D9" s="76" t="s">
        <v>297</v>
      </c>
      <c r="E9" s="75" t="s">
        <v>167</v>
      </c>
    </row>
    <row r="10" spans="2:14" hidden="1">
      <c r="B10" s="74" t="s">
        <v>88</v>
      </c>
      <c r="C10" s="74"/>
      <c r="D10" s="74"/>
      <c r="E10" s="74">
        <f>SUM(C10:D10)</f>
        <v>0</v>
      </c>
    </row>
    <row r="11" spans="2:14" hidden="1">
      <c r="B11" s="74">
        <v>1</v>
      </c>
      <c r="C11" s="74"/>
      <c r="D11" s="74"/>
      <c r="E11" s="74">
        <f>D11+C11</f>
        <v>0</v>
      </c>
    </row>
    <row r="12" spans="2:14" hidden="1">
      <c r="B12" s="74">
        <v>2</v>
      </c>
      <c r="C12" s="74"/>
      <c r="D12" s="74"/>
      <c r="E12" s="74">
        <f t="shared" ref="E12:E24" si="0">D12+C12</f>
        <v>0</v>
      </c>
    </row>
    <row r="13" spans="2:14" hidden="1">
      <c r="B13" s="74">
        <v>3</v>
      </c>
      <c r="C13" s="74"/>
      <c r="D13" s="74"/>
      <c r="E13" s="74">
        <f t="shared" si="0"/>
        <v>0</v>
      </c>
    </row>
    <row r="14" spans="2:14" hidden="1">
      <c r="B14" s="74">
        <v>4</v>
      </c>
      <c r="C14" s="74"/>
      <c r="D14" s="74"/>
      <c r="E14" s="74">
        <f t="shared" si="0"/>
        <v>0</v>
      </c>
    </row>
    <row r="15" spans="2:14" hidden="1">
      <c r="B15" s="74">
        <v>5</v>
      </c>
      <c r="C15" s="74"/>
      <c r="D15" s="74"/>
      <c r="E15" s="74">
        <f t="shared" si="0"/>
        <v>0</v>
      </c>
    </row>
    <row r="16" spans="2:14" hidden="1">
      <c r="B16" s="74">
        <v>6</v>
      </c>
      <c r="C16" s="74"/>
      <c r="D16" s="74"/>
      <c r="E16" s="74">
        <f t="shared" si="0"/>
        <v>0</v>
      </c>
    </row>
    <row r="17" spans="2:10" hidden="1">
      <c r="B17" s="74">
        <v>7</v>
      </c>
      <c r="C17" s="74"/>
      <c r="D17" s="74"/>
      <c r="E17" s="74">
        <f t="shared" si="0"/>
        <v>0</v>
      </c>
    </row>
    <row r="18" spans="2:10" hidden="1">
      <c r="B18" s="74">
        <v>8</v>
      </c>
      <c r="C18" s="74"/>
      <c r="D18" s="74"/>
      <c r="E18" s="74">
        <f t="shared" si="0"/>
        <v>0</v>
      </c>
    </row>
    <row r="19" spans="2:10" hidden="1">
      <c r="B19" s="74">
        <v>9</v>
      </c>
      <c r="C19" s="74"/>
      <c r="D19" s="74"/>
      <c r="E19" s="74">
        <f t="shared" si="0"/>
        <v>0</v>
      </c>
    </row>
    <row r="20" spans="2:10" hidden="1">
      <c r="B20" s="74">
        <v>10</v>
      </c>
      <c r="C20" s="74"/>
      <c r="D20" s="74"/>
      <c r="E20" s="74">
        <f t="shared" si="0"/>
        <v>0</v>
      </c>
    </row>
    <row r="21" spans="2:10">
      <c r="B21" s="74">
        <v>11</v>
      </c>
      <c r="C21" s="74"/>
      <c r="D21" s="74"/>
      <c r="E21" s="74">
        <f t="shared" si="0"/>
        <v>0</v>
      </c>
    </row>
    <row r="22" spans="2:10" hidden="1">
      <c r="B22" s="74">
        <v>12</v>
      </c>
      <c r="C22" s="74"/>
      <c r="D22" s="74"/>
      <c r="E22" s="74">
        <f t="shared" si="0"/>
        <v>0</v>
      </c>
    </row>
    <row r="23" spans="2:10" hidden="1">
      <c r="B23" s="74" t="s">
        <v>94</v>
      </c>
      <c r="C23" s="74"/>
      <c r="D23" s="74"/>
      <c r="E23" s="74">
        <f t="shared" si="0"/>
        <v>0</v>
      </c>
    </row>
    <row r="24" spans="2:10" hidden="1">
      <c r="B24" s="74" t="s">
        <v>7</v>
      </c>
      <c r="C24" s="75">
        <f>C23+C22+C21+C20+C19+C18+C17+C16+C15+C14+C13+C12+C11+C10</f>
        <v>0</v>
      </c>
      <c r="D24" s="75">
        <f>D23+D22+D21+D20+D19+D18+D17+D16+D15+D14+D13+D12+D11+D10</f>
        <v>0</v>
      </c>
      <c r="E24" s="74">
        <f t="shared" si="0"/>
        <v>0</v>
      </c>
    </row>
    <row r="25" spans="2:10">
      <c r="B25" s="5"/>
    </row>
    <row r="26" spans="2:10">
      <c r="B26" s="72" t="s">
        <v>322</v>
      </c>
    </row>
    <row r="27" spans="2:10" ht="77" customHeight="1">
      <c r="B27" s="173" t="s">
        <v>89</v>
      </c>
      <c r="C27" s="75" t="s">
        <v>0</v>
      </c>
      <c r="D27" s="75" t="s">
        <v>1</v>
      </c>
      <c r="E27" s="75" t="s">
        <v>2</v>
      </c>
      <c r="F27" s="75" t="s">
        <v>3</v>
      </c>
      <c r="G27" s="75" t="s">
        <v>4</v>
      </c>
      <c r="H27" s="75" t="s">
        <v>5</v>
      </c>
      <c r="I27" s="75" t="s">
        <v>6</v>
      </c>
      <c r="J27" s="165" t="s">
        <v>167</v>
      </c>
    </row>
    <row r="28" spans="2:10" ht="17.5" customHeight="1">
      <c r="B28" s="174"/>
      <c r="C28" s="28" t="s">
        <v>113</v>
      </c>
      <c r="D28" s="28" t="s">
        <v>114</v>
      </c>
      <c r="E28" s="28" t="s">
        <v>115</v>
      </c>
      <c r="F28" s="28" t="s">
        <v>116</v>
      </c>
      <c r="G28" s="28" t="s">
        <v>117</v>
      </c>
      <c r="H28" s="28" t="s">
        <v>118</v>
      </c>
      <c r="I28" s="28" t="s">
        <v>119</v>
      </c>
      <c r="J28" s="166"/>
    </row>
    <row r="29" spans="2:10" ht="18" hidden="1" customHeight="1">
      <c r="B29" s="74" t="s">
        <v>88</v>
      </c>
      <c r="C29" s="75"/>
      <c r="D29" s="75"/>
      <c r="E29" s="75"/>
      <c r="F29" s="75"/>
      <c r="G29" s="75"/>
      <c r="H29" s="75"/>
      <c r="I29" s="75"/>
      <c r="J29" s="74">
        <f>SUM(C29:I29)</f>
        <v>0</v>
      </c>
    </row>
    <row r="30" spans="2:10" ht="18" hidden="1" customHeight="1">
      <c r="B30" s="74">
        <v>1</v>
      </c>
      <c r="C30" s="75"/>
      <c r="D30" s="75"/>
      <c r="E30" s="75"/>
      <c r="F30" s="75"/>
      <c r="G30" s="75"/>
      <c r="H30" s="75"/>
      <c r="I30" s="75"/>
      <c r="J30" s="74">
        <f t="shared" ref="J30:J43" si="1">I30+H30+G30+F30+E30+D30+C30</f>
        <v>0</v>
      </c>
    </row>
    <row r="31" spans="2:10" ht="18" hidden="1" customHeight="1">
      <c r="B31" s="74">
        <v>2</v>
      </c>
      <c r="C31" s="75"/>
      <c r="D31" s="75"/>
      <c r="E31" s="75"/>
      <c r="F31" s="75"/>
      <c r="G31" s="75"/>
      <c r="H31" s="75"/>
      <c r="I31" s="75"/>
      <c r="J31" s="74">
        <f t="shared" si="1"/>
        <v>0</v>
      </c>
    </row>
    <row r="32" spans="2:10" ht="18" hidden="1" customHeight="1">
      <c r="B32" s="74">
        <v>3</v>
      </c>
      <c r="C32" s="75"/>
      <c r="D32" s="75"/>
      <c r="E32" s="75"/>
      <c r="F32" s="75"/>
      <c r="G32" s="75"/>
      <c r="H32" s="75"/>
      <c r="I32" s="75"/>
      <c r="J32" s="74">
        <f t="shared" si="1"/>
        <v>0</v>
      </c>
    </row>
    <row r="33" spans="2:10" ht="18" hidden="1" customHeight="1">
      <c r="B33" s="74">
        <v>4</v>
      </c>
      <c r="C33" s="75"/>
      <c r="D33" s="75"/>
      <c r="E33" s="75"/>
      <c r="F33" s="75"/>
      <c r="G33" s="75"/>
      <c r="H33" s="75"/>
      <c r="I33" s="75"/>
      <c r="J33" s="74">
        <f t="shared" si="1"/>
        <v>0</v>
      </c>
    </row>
    <row r="34" spans="2:10" ht="18" hidden="1" customHeight="1">
      <c r="B34" s="74">
        <v>5</v>
      </c>
      <c r="C34" s="75"/>
      <c r="D34" s="75"/>
      <c r="E34" s="75"/>
      <c r="F34" s="75"/>
      <c r="G34" s="75"/>
      <c r="H34" s="75"/>
      <c r="I34" s="75"/>
      <c r="J34" s="74">
        <f t="shared" si="1"/>
        <v>0</v>
      </c>
    </row>
    <row r="35" spans="2:10" ht="18" hidden="1" customHeight="1">
      <c r="B35" s="74">
        <v>6</v>
      </c>
      <c r="C35" s="75"/>
      <c r="D35" s="75"/>
      <c r="E35" s="75"/>
      <c r="F35" s="75"/>
      <c r="G35" s="75"/>
      <c r="H35" s="75"/>
      <c r="I35" s="75"/>
      <c r="J35" s="74">
        <f t="shared" si="1"/>
        <v>0</v>
      </c>
    </row>
    <row r="36" spans="2:10" ht="18" hidden="1" customHeight="1">
      <c r="B36" s="74">
        <v>7</v>
      </c>
      <c r="C36" s="75"/>
      <c r="D36" s="75"/>
      <c r="E36" s="75"/>
      <c r="F36" s="75"/>
      <c r="G36" s="75"/>
      <c r="H36" s="75"/>
      <c r="I36" s="75"/>
      <c r="J36" s="74">
        <f t="shared" si="1"/>
        <v>0</v>
      </c>
    </row>
    <row r="37" spans="2:10" ht="18" hidden="1" customHeight="1">
      <c r="B37" s="74">
        <v>8</v>
      </c>
      <c r="C37" s="75"/>
      <c r="D37" s="75"/>
      <c r="E37" s="75"/>
      <c r="F37" s="75"/>
      <c r="G37" s="75"/>
      <c r="H37" s="75"/>
      <c r="I37" s="75"/>
      <c r="J37" s="74">
        <f t="shared" si="1"/>
        <v>0</v>
      </c>
    </row>
    <row r="38" spans="2:10" ht="18" hidden="1" customHeight="1">
      <c r="B38" s="74">
        <v>9</v>
      </c>
      <c r="C38" s="75"/>
      <c r="D38" s="75"/>
      <c r="E38" s="75"/>
      <c r="F38" s="75"/>
      <c r="G38" s="75"/>
      <c r="H38" s="75"/>
      <c r="I38" s="75"/>
      <c r="J38" s="74">
        <f t="shared" si="1"/>
        <v>0</v>
      </c>
    </row>
    <row r="39" spans="2:10" ht="18" hidden="1" customHeight="1">
      <c r="B39" s="74">
        <v>10</v>
      </c>
      <c r="C39" s="75"/>
      <c r="D39" s="75"/>
      <c r="E39" s="75"/>
      <c r="F39" s="75"/>
      <c r="G39" s="75"/>
      <c r="H39" s="75"/>
      <c r="I39" s="75"/>
      <c r="J39" s="74">
        <f t="shared" si="1"/>
        <v>0</v>
      </c>
    </row>
    <row r="40" spans="2:10" ht="18" customHeight="1">
      <c r="B40" s="74">
        <v>11</v>
      </c>
      <c r="C40" s="75"/>
      <c r="D40" s="75"/>
      <c r="E40" s="75"/>
      <c r="F40" s="75"/>
      <c r="G40" s="75"/>
      <c r="H40" s="75"/>
      <c r="I40" s="75"/>
      <c r="J40" s="74">
        <f t="shared" si="1"/>
        <v>0</v>
      </c>
    </row>
    <row r="41" spans="2:10" ht="18" hidden="1" customHeight="1">
      <c r="B41" s="74">
        <v>12</v>
      </c>
      <c r="C41" s="75"/>
      <c r="D41" s="75"/>
      <c r="E41" s="75"/>
      <c r="F41" s="75"/>
      <c r="G41" s="75"/>
      <c r="H41" s="75"/>
      <c r="I41" s="75"/>
      <c r="J41" s="74">
        <f t="shared" si="1"/>
        <v>0</v>
      </c>
    </row>
    <row r="42" spans="2:10" ht="18" hidden="1" customHeight="1">
      <c r="B42" s="74" t="s">
        <v>94</v>
      </c>
      <c r="C42" s="75"/>
      <c r="D42" s="75"/>
      <c r="E42" s="75"/>
      <c r="F42" s="75"/>
      <c r="G42" s="75"/>
      <c r="H42" s="75"/>
      <c r="I42" s="75"/>
      <c r="J42" s="74">
        <f t="shared" si="1"/>
        <v>0</v>
      </c>
    </row>
    <row r="43" spans="2:10" ht="18" hidden="1" customHeight="1">
      <c r="B43" s="74" t="s">
        <v>7</v>
      </c>
      <c r="C43" s="75">
        <f>C42+C41+C40+C39+C38+C37+C36+C35+C34+C33+C32+C31+C30+C29</f>
        <v>0</v>
      </c>
      <c r="D43" s="75">
        <f t="shared" ref="D43:I43" si="2">D42+D41+D40+D39+D38+D37+D36+D35+D34+D33+D32+D31+D30+D29</f>
        <v>0</v>
      </c>
      <c r="E43" s="75">
        <f t="shared" si="2"/>
        <v>0</v>
      </c>
      <c r="F43" s="75">
        <f t="shared" si="2"/>
        <v>0</v>
      </c>
      <c r="G43" s="75">
        <f t="shared" si="2"/>
        <v>0</v>
      </c>
      <c r="H43" s="75">
        <f t="shared" si="2"/>
        <v>0</v>
      </c>
      <c r="I43" s="75">
        <f t="shared" si="2"/>
        <v>0</v>
      </c>
      <c r="J43" s="74">
        <f t="shared" si="1"/>
        <v>0</v>
      </c>
    </row>
    <row r="45" spans="2:10">
      <c r="B45" s="2" t="s">
        <v>219</v>
      </c>
    </row>
    <row r="46" spans="2:10" ht="57" customHeight="1">
      <c r="B46" s="141" t="s">
        <v>89</v>
      </c>
      <c r="C46" s="76" t="s">
        <v>8</v>
      </c>
      <c r="D46" s="76" t="s">
        <v>9</v>
      </c>
      <c r="E46" s="75" t="s">
        <v>167</v>
      </c>
    </row>
    <row r="47" spans="2:10" hidden="1">
      <c r="B47" s="74" t="s">
        <v>88</v>
      </c>
      <c r="C47" s="74"/>
      <c r="D47" s="74"/>
      <c r="E47" s="74">
        <f>SUM(C47:D47)</f>
        <v>0</v>
      </c>
    </row>
    <row r="48" spans="2:10" hidden="1">
      <c r="B48" s="74">
        <v>1</v>
      </c>
      <c r="C48" s="74"/>
      <c r="D48" s="74"/>
      <c r="E48" s="74">
        <f>D48+C48</f>
        <v>0</v>
      </c>
    </row>
    <row r="49" spans="2:10" hidden="1">
      <c r="B49" s="74">
        <v>2</v>
      </c>
      <c r="C49" s="74"/>
      <c r="D49" s="74"/>
      <c r="E49" s="74">
        <f t="shared" ref="E49:E61" si="3">D49+C49</f>
        <v>0</v>
      </c>
    </row>
    <row r="50" spans="2:10" hidden="1">
      <c r="B50" s="74">
        <v>3</v>
      </c>
      <c r="C50" s="74"/>
      <c r="D50" s="74"/>
      <c r="E50" s="74">
        <f t="shared" si="3"/>
        <v>0</v>
      </c>
    </row>
    <row r="51" spans="2:10" hidden="1">
      <c r="B51" s="74">
        <v>4</v>
      </c>
      <c r="C51" s="74"/>
      <c r="D51" s="74"/>
      <c r="E51" s="74">
        <f t="shared" si="3"/>
        <v>0</v>
      </c>
    </row>
    <row r="52" spans="2:10" hidden="1">
      <c r="B52" s="74">
        <v>5</v>
      </c>
      <c r="C52" s="74"/>
      <c r="D52" s="74"/>
      <c r="E52" s="74">
        <f t="shared" si="3"/>
        <v>0</v>
      </c>
    </row>
    <row r="53" spans="2:10" hidden="1">
      <c r="B53" s="74">
        <v>6</v>
      </c>
      <c r="C53" s="74"/>
      <c r="D53" s="74"/>
      <c r="E53" s="74">
        <f t="shared" si="3"/>
        <v>0</v>
      </c>
    </row>
    <row r="54" spans="2:10" hidden="1">
      <c r="B54" s="74">
        <v>7</v>
      </c>
      <c r="C54" s="74"/>
      <c r="D54" s="74"/>
      <c r="E54" s="74">
        <f t="shared" si="3"/>
        <v>0</v>
      </c>
    </row>
    <row r="55" spans="2:10" hidden="1">
      <c r="B55" s="74">
        <v>8</v>
      </c>
      <c r="C55" s="74"/>
      <c r="D55" s="74"/>
      <c r="E55" s="74">
        <f t="shared" si="3"/>
        <v>0</v>
      </c>
    </row>
    <row r="56" spans="2:10" hidden="1">
      <c r="B56" s="74">
        <v>9</v>
      </c>
      <c r="C56" s="74"/>
      <c r="D56" s="74"/>
      <c r="E56" s="74">
        <f t="shared" si="3"/>
        <v>0</v>
      </c>
    </row>
    <row r="57" spans="2:10" hidden="1">
      <c r="B57" s="74">
        <v>10</v>
      </c>
      <c r="C57" s="74"/>
      <c r="D57" s="74"/>
      <c r="E57" s="74">
        <f t="shared" si="3"/>
        <v>0</v>
      </c>
    </row>
    <row r="58" spans="2:10">
      <c r="B58" s="74">
        <v>11</v>
      </c>
      <c r="C58" s="74"/>
      <c r="D58" s="74"/>
      <c r="E58" s="74">
        <f t="shared" si="3"/>
        <v>0</v>
      </c>
    </row>
    <row r="59" spans="2:10" hidden="1">
      <c r="B59" s="74">
        <v>12</v>
      </c>
      <c r="C59" s="74"/>
      <c r="D59" s="74"/>
      <c r="E59" s="74">
        <f t="shared" si="3"/>
        <v>0</v>
      </c>
    </row>
    <row r="60" spans="2:10" hidden="1">
      <c r="B60" s="74" t="s">
        <v>94</v>
      </c>
      <c r="C60" s="74"/>
      <c r="D60" s="74"/>
      <c r="E60" s="74">
        <f t="shared" si="3"/>
        <v>0</v>
      </c>
    </row>
    <row r="61" spans="2:10" hidden="1">
      <c r="B61" s="74" t="s">
        <v>7</v>
      </c>
      <c r="C61" s="75">
        <f>C60+C59+C58+C57+C56+C55+C54+C53+C52+C51+C50+C49+C48+C47</f>
        <v>0</v>
      </c>
      <c r="D61" s="75">
        <f>D60+D59+D58+D57+D56+D55+D54+D53+D52+D51+D50+D49+D48+D47</f>
        <v>0</v>
      </c>
      <c r="E61" s="74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41" t="s">
        <v>89</v>
      </c>
      <c r="C64" s="99" t="s">
        <v>298</v>
      </c>
      <c r="D64" s="99" t="s">
        <v>299</v>
      </c>
      <c r="E64" s="99" t="s">
        <v>300</v>
      </c>
      <c r="F64" s="99" t="s">
        <v>301</v>
      </c>
      <c r="G64" s="99" t="s">
        <v>302</v>
      </c>
      <c r="H64" s="99" t="s">
        <v>303</v>
      </c>
      <c r="I64" s="99" t="s">
        <v>343</v>
      </c>
      <c r="J64" s="75" t="s">
        <v>167</v>
      </c>
    </row>
    <row r="65" spans="2:10" hidden="1">
      <c r="B65" s="74" t="s">
        <v>88</v>
      </c>
      <c r="C65" s="16"/>
      <c r="D65" s="16"/>
      <c r="E65" s="16"/>
      <c r="F65" s="16"/>
      <c r="G65" s="16"/>
      <c r="H65" s="16"/>
      <c r="I65" s="16"/>
      <c r="J65" s="74">
        <f>SUM(C65:I65)</f>
        <v>0</v>
      </c>
    </row>
    <row r="66" spans="2:10" hidden="1">
      <c r="B66" s="74">
        <v>1</v>
      </c>
      <c r="C66" s="16"/>
      <c r="D66" s="16"/>
      <c r="E66" s="16"/>
      <c r="F66" s="16"/>
      <c r="G66" s="16"/>
      <c r="H66" s="16"/>
      <c r="I66" s="16"/>
      <c r="J66" s="74">
        <f t="shared" ref="J66:J79" si="4">I66+H66+G66+F66+E66+D66+C66</f>
        <v>0</v>
      </c>
    </row>
    <row r="67" spans="2:10" hidden="1">
      <c r="B67" s="74">
        <v>2</v>
      </c>
      <c r="C67" s="16"/>
      <c r="D67" s="16"/>
      <c r="E67" s="16"/>
      <c r="F67" s="16"/>
      <c r="G67" s="16"/>
      <c r="H67" s="16"/>
      <c r="I67" s="16"/>
      <c r="J67" s="74">
        <f t="shared" si="4"/>
        <v>0</v>
      </c>
    </row>
    <row r="68" spans="2:10" hidden="1">
      <c r="B68" s="74">
        <v>3</v>
      </c>
      <c r="C68" s="16"/>
      <c r="D68" s="16"/>
      <c r="E68" s="16"/>
      <c r="F68" s="16"/>
      <c r="G68" s="16"/>
      <c r="H68" s="16"/>
      <c r="I68" s="16"/>
      <c r="J68" s="74">
        <f t="shared" si="4"/>
        <v>0</v>
      </c>
    </row>
    <row r="69" spans="2:10" hidden="1">
      <c r="B69" s="74">
        <v>4</v>
      </c>
      <c r="C69" s="16"/>
      <c r="D69" s="16"/>
      <c r="E69" s="16"/>
      <c r="F69" s="16"/>
      <c r="G69" s="16"/>
      <c r="H69" s="16"/>
      <c r="I69" s="16"/>
      <c r="J69" s="74">
        <f t="shared" si="4"/>
        <v>0</v>
      </c>
    </row>
    <row r="70" spans="2:10" hidden="1">
      <c r="B70" s="74">
        <v>5</v>
      </c>
      <c r="C70" s="16"/>
      <c r="D70" s="16"/>
      <c r="E70" s="16"/>
      <c r="F70" s="16"/>
      <c r="G70" s="16"/>
      <c r="H70" s="16"/>
      <c r="I70" s="16"/>
      <c r="J70" s="74">
        <f t="shared" si="4"/>
        <v>0</v>
      </c>
    </row>
    <row r="71" spans="2:10" hidden="1">
      <c r="B71" s="74">
        <v>6</v>
      </c>
      <c r="C71" s="16"/>
      <c r="D71" s="16"/>
      <c r="E71" s="16"/>
      <c r="F71" s="16"/>
      <c r="G71" s="16"/>
      <c r="H71" s="16"/>
      <c r="I71" s="16"/>
      <c r="J71" s="74">
        <f t="shared" si="4"/>
        <v>0</v>
      </c>
    </row>
    <row r="72" spans="2:10" hidden="1">
      <c r="B72" s="74">
        <v>7</v>
      </c>
      <c r="C72" s="16"/>
      <c r="D72" s="16"/>
      <c r="E72" s="16"/>
      <c r="F72" s="16"/>
      <c r="G72" s="16"/>
      <c r="H72" s="16"/>
      <c r="I72" s="16"/>
      <c r="J72" s="74">
        <f t="shared" si="4"/>
        <v>0</v>
      </c>
    </row>
    <row r="73" spans="2:10" hidden="1">
      <c r="B73" s="74">
        <v>8</v>
      </c>
      <c r="C73" s="16"/>
      <c r="D73" s="16"/>
      <c r="E73" s="16"/>
      <c r="F73" s="16"/>
      <c r="G73" s="16"/>
      <c r="H73" s="16"/>
      <c r="I73" s="16"/>
      <c r="J73" s="74">
        <f t="shared" si="4"/>
        <v>0</v>
      </c>
    </row>
    <row r="74" spans="2:10" hidden="1">
      <c r="B74" s="74">
        <v>9</v>
      </c>
      <c r="C74" s="16"/>
      <c r="D74" s="16"/>
      <c r="E74" s="16"/>
      <c r="F74" s="16"/>
      <c r="G74" s="16"/>
      <c r="H74" s="16"/>
      <c r="I74" s="16"/>
      <c r="J74" s="74">
        <f t="shared" si="4"/>
        <v>0</v>
      </c>
    </row>
    <row r="75" spans="2:10" hidden="1">
      <c r="B75" s="74">
        <v>10</v>
      </c>
      <c r="C75" s="16"/>
      <c r="D75" s="16"/>
      <c r="E75" s="16"/>
      <c r="F75" s="16"/>
      <c r="G75" s="16"/>
      <c r="H75" s="16"/>
      <c r="I75" s="16"/>
      <c r="J75" s="74">
        <f t="shared" si="4"/>
        <v>0</v>
      </c>
    </row>
    <row r="76" spans="2:10">
      <c r="B76" s="74">
        <v>11</v>
      </c>
      <c r="C76" s="16"/>
      <c r="D76" s="16"/>
      <c r="E76" s="16"/>
      <c r="F76" s="16"/>
      <c r="G76" s="16"/>
      <c r="H76" s="16"/>
      <c r="I76" s="16"/>
      <c r="J76" s="74">
        <f t="shared" si="4"/>
        <v>0</v>
      </c>
    </row>
    <row r="77" spans="2:10" hidden="1">
      <c r="B77" s="74">
        <v>12</v>
      </c>
      <c r="C77" s="16"/>
      <c r="D77" s="16"/>
      <c r="E77" s="16"/>
      <c r="F77" s="16"/>
      <c r="G77" s="16"/>
      <c r="H77" s="16"/>
      <c r="I77" s="16"/>
      <c r="J77" s="74">
        <f t="shared" si="4"/>
        <v>0</v>
      </c>
    </row>
    <row r="78" spans="2:10" hidden="1">
      <c r="B78" s="74" t="s">
        <v>94</v>
      </c>
      <c r="C78" s="16"/>
      <c r="D78" s="16"/>
      <c r="E78" s="16"/>
      <c r="F78" s="16"/>
      <c r="G78" s="16"/>
      <c r="H78" s="16"/>
      <c r="I78" s="16"/>
      <c r="J78" s="74">
        <f t="shared" si="4"/>
        <v>0</v>
      </c>
    </row>
    <row r="79" spans="2:10" hidden="1">
      <c r="B79" s="74" t="s">
        <v>7</v>
      </c>
      <c r="C79" s="75">
        <f>C78+C77+C76+C75+C74+C73+C72+C71+C70+C69+C68+C67+C66+C65</f>
        <v>0</v>
      </c>
      <c r="D79" s="75">
        <f t="shared" ref="D79:I79" si="5">D78+D77+D76+D75+D74+D73+D72+D71+D70+D69+D68+D67+D66+D65</f>
        <v>0</v>
      </c>
      <c r="E79" s="75">
        <f t="shared" si="5"/>
        <v>0</v>
      </c>
      <c r="F79" s="75">
        <f t="shared" si="5"/>
        <v>0</v>
      </c>
      <c r="G79" s="75">
        <f t="shared" si="5"/>
        <v>0</v>
      </c>
      <c r="H79" s="75">
        <f t="shared" si="5"/>
        <v>0</v>
      </c>
      <c r="I79" s="75">
        <f t="shared" si="5"/>
        <v>0</v>
      </c>
      <c r="J79" s="74">
        <f t="shared" si="4"/>
        <v>0</v>
      </c>
    </row>
    <row r="81" spans="2:19" s="2" customFormat="1">
      <c r="B81" s="2" t="s">
        <v>221</v>
      </c>
    </row>
    <row r="82" spans="2:19" ht="85">
      <c r="B82" s="167" t="s">
        <v>89</v>
      </c>
      <c r="C82" s="75" t="s">
        <v>10</v>
      </c>
      <c r="D82" s="75" t="s">
        <v>11</v>
      </c>
      <c r="E82" s="75" t="s">
        <v>12</v>
      </c>
      <c r="F82" s="75" t="s">
        <v>13</v>
      </c>
      <c r="G82" s="75" t="s">
        <v>16</v>
      </c>
      <c r="H82" s="75" t="s">
        <v>14</v>
      </c>
      <c r="I82" s="75" t="s">
        <v>15</v>
      </c>
      <c r="J82" s="24" t="s">
        <v>17</v>
      </c>
      <c r="K82" s="75" t="s">
        <v>18</v>
      </c>
      <c r="L82" s="75" t="s">
        <v>20</v>
      </c>
      <c r="M82" s="75" t="s">
        <v>19</v>
      </c>
      <c r="N82" s="75" t="s">
        <v>21</v>
      </c>
      <c r="O82" s="75" t="s">
        <v>22</v>
      </c>
      <c r="P82" s="75" t="s">
        <v>23</v>
      </c>
      <c r="Q82" s="75" t="s">
        <v>25</v>
      </c>
      <c r="R82" s="75" t="s">
        <v>24</v>
      </c>
      <c r="S82" s="165" t="s">
        <v>167</v>
      </c>
    </row>
    <row r="83" spans="2:19" ht="17">
      <c r="B83" s="168"/>
      <c r="C83" s="25" t="s">
        <v>95</v>
      </c>
      <c r="D83" s="25" t="s">
        <v>96</v>
      </c>
      <c r="E83" s="25" t="s">
        <v>97</v>
      </c>
      <c r="F83" s="25" t="s">
        <v>98</v>
      </c>
      <c r="G83" s="25" t="s">
        <v>99</v>
      </c>
      <c r="H83" s="25" t="s">
        <v>100</v>
      </c>
      <c r="I83" s="25" t="s">
        <v>101</v>
      </c>
      <c r="J83" s="25" t="s">
        <v>102</v>
      </c>
      <c r="K83" s="25" t="s">
        <v>103</v>
      </c>
      <c r="L83" s="25" t="s">
        <v>104</v>
      </c>
      <c r="M83" s="25" t="s">
        <v>105</v>
      </c>
      <c r="N83" s="25" t="s">
        <v>106</v>
      </c>
      <c r="O83" s="25" t="s">
        <v>107</v>
      </c>
      <c r="P83" s="25" t="s">
        <v>108</v>
      </c>
      <c r="Q83" s="25" t="s">
        <v>109</v>
      </c>
      <c r="R83" s="25" t="s">
        <v>110</v>
      </c>
      <c r="S83" s="166"/>
    </row>
    <row r="84" spans="2:19" hidden="1">
      <c r="B84" s="74" t="s">
        <v>88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>
        <f>SUM(C84:R84)</f>
        <v>0</v>
      </c>
    </row>
    <row r="85" spans="2:19" hidden="1">
      <c r="B85" s="74">
        <v>1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>
        <f>SUM(C85:R85)</f>
        <v>0</v>
      </c>
    </row>
    <row r="86" spans="2:19" hidden="1">
      <c r="B86" s="74">
        <v>2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>
        <f t="shared" ref="S86:S98" si="6">SUM(C86:R86)</f>
        <v>0</v>
      </c>
    </row>
    <row r="87" spans="2:19" hidden="1">
      <c r="B87" s="74">
        <v>3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>
        <f t="shared" si="6"/>
        <v>0</v>
      </c>
    </row>
    <row r="88" spans="2:19" hidden="1">
      <c r="B88" s="74">
        <v>4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>
        <f t="shared" si="6"/>
        <v>0</v>
      </c>
    </row>
    <row r="89" spans="2:19" hidden="1">
      <c r="B89" s="74">
        <v>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>
        <f t="shared" si="6"/>
        <v>0</v>
      </c>
    </row>
    <row r="90" spans="2:19" hidden="1">
      <c r="B90" s="74">
        <v>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>
        <f t="shared" si="6"/>
        <v>0</v>
      </c>
    </row>
    <row r="91" spans="2:19" hidden="1">
      <c r="B91" s="74">
        <v>7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>
        <f t="shared" si="6"/>
        <v>0</v>
      </c>
    </row>
    <row r="92" spans="2:19" hidden="1">
      <c r="B92" s="74">
        <v>8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>
        <f t="shared" si="6"/>
        <v>0</v>
      </c>
    </row>
    <row r="93" spans="2:19" hidden="1">
      <c r="B93" s="74">
        <v>9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>
        <f t="shared" si="6"/>
        <v>0</v>
      </c>
    </row>
    <row r="94" spans="2:19" hidden="1">
      <c r="B94" s="74">
        <v>10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>
        <f t="shared" si="6"/>
        <v>0</v>
      </c>
    </row>
    <row r="95" spans="2:19">
      <c r="B95" s="74">
        <v>11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>
        <f t="shared" si="6"/>
        <v>0</v>
      </c>
    </row>
    <row r="96" spans="2:19" hidden="1">
      <c r="B96" s="74">
        <v>12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>
        <f t="shared" si="6"/>
        <v>0</v>
      </c>
    </row>
    <row r="97" spans="2:19" hidden="1">
      <c r="B97" s="74" t="s">
        <v>94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>
        <f t="shared" si="6"/>
        <v>0</v>
      </c>
    </row>
    <row r="98" spans="2:19" hidden="1">
      <c r="B98" s="74" t="s">
        <v>7</v>
      </c>
      <c r="C98" s="75">
        <f>C97+C96+C95+C94+C93+C92+C91+C90+C89+C88+C87+C86+C85+C84</f>
        <v>0</v>
      </c>
      <c r="D98" s="75">
        <f t="shared" ref="D98:R98" si="7">D97+D96+D95+D94+D93+D92+D91+D90+D89+D88+D87+D86+D85+D84</f>
        <v>0</v>
      </c>
      <c r="E98" s="75">
        <f t="shared" si="7"/>
        <v>0</v>
      </c>
      <c r="F98" s="75">
        <f t="shared" si="7"/>
        <v>0</v>
      </c>
      <c r="G98" s="75">
        <f t="shared" si="7"/>
        <v>0</v>
      </c>
      <c r="H98" s="75">
        <f t="shared" si="7"/>
        <v>0</v>
      </c>
      <c r="I98" s="75">
        <f t="shared" si="7"/>
        <v>0</v>
      </c>
      <c r="J98" s="75">
        <f t="shared" si="7"/>
        <v>0</v>
      </c>
      <c r="K98" s="75">
        <f t="shared" si="7"/>
        <v>0</v>
      </c>
      <c r="L98" s="75">
        <f t="shared" si="7"/>
        <v>0</v>
      </c>
      <c r="M98" s="75">
        <f t="shared" si="7"/>
        <v>0</v>
      </c>
      <c r="N98" s="75">
        <f t="shared" si="7"/>
        <v>0</v>
      </c>
      <c r="O98" s="75">
        <f t="shared" si="7"/>
        <v>0</v>
      </c>
      <c r="P98" s="75">
        <f t="shared" si="7"/>
        <v>0</v>
      </c>
      <c r="Q98" s="75">
        <f t="shared" si="7"/>
        <v>0</v>
      </c>
      <c r="R98" s="75">
        <f t="shared" si="7"/>
        <v>0</v>
      </c>
      <c r="S98" s="16">
        <f t="shared" si="6"/>
        <v>0</v>
      </c>
    </row>
    <row r="100" spans="2:19" s="2" customFormat="1">
      <c r="B100" s="9" t="s">
        <v>222</v>
      </c>
    </row>
    <row r="101" spans="2:19" ht="68" customHeight="1">
      <c r="B101" s="167" t="s">
        <v>89</v>
      </c>
      <c r="C101" s="75" t="s">
        <v>26</v>
      </c>
      <c r="D101" s="75" t="s">
        <v>27</v>
      </c>
      <c r="E101" s="75" t="s">
        <v>28</v>
      </c>
      <c r="F101" s="75" t="s">
        <v>29</v>
      </c>
      <c r="G101" s="75" t="s">
        <v>30</v>
      </c>
      <c r="H101" s="75" t="s">
        <v>31</v>
      </c>
      <c r="I101" s="75" t="s">
        <v>32</v>
      </c>
      <c r="J101" s="75" t="s">
        <v>33</v>
      </c>
      <c r="K101" s="75" t="s">
        <v>34</v>
      </c>
      <c r="L101" s="75" t="s">
        <v>35</v>
      </c>
      <c r="M101" s="75" t="s">
        <v>246</v>
      </c>
      <c r="N101" s="75" t="s">
        <v>247</v>
      </c>
      <c r="O101" s="75" t="s">
        <v>24</v>
      </c>
      <c r="P101" s="165" t="s">
        <v>167</v>
      </c>
    </row>
    <row r="102" spans="2:19" ht="19">
      <c r="B102" s="168"/>
      <c r="C102" s="28" t="s">
        <v>233</v>
      </c>
      <c r="D102" s="28" t="s">
        <v>234</v>
      </c>
      <c r="E102" s="28" t="s">
        <v>235</v>
      </c>
      <c r="F102" s="28" t="s">
        <v>236</v>
      </c>
      <c r="G102" s="28" t="s">
        <v>237</v>
      </c>
      <c r="H102" s="28" t="s">
        <v>238</v>
      </c>
      <c r="I102" s="28" t="s">
        <v>239</v>
      </c>
      <c r="J102" s="28" t="s">
        <v>240</v>
      </c>
      <c r="K102" s="28" t="s">
        <v>241</v>
      </c>
      <c r="L102" s="28" t="s">
        <v>242</v>
      </c>
      <c r="M102" s="28" t="s">
        <v>243</v>
      </c>
      <c r="N102" s="28" t="s">
        <v>244</v>
      </c>
      <c r="O102" s="28" t="s">
        <v>245</v>
      </c>
      <c r="P102" s="166"/>
    </row>
    <row r="103" spans="2:19" hidden="1">
      <c r="B103" s="74" t="s">
        <v>88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16">
        <f>SUM(C103:O103)</f>
        <v>0</v>
      </c>
    </row>
    <row r="104" spans="2:19" hidden="1">
      <c r="B104" s="74">
        <v>1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>
        <f t="shared" ref="N104:N117" si="8">SUM(C104:M104)</f>
        <v>0</v>
      </c>
    </row>
    <row r="105" spans="2:19" hidden="1">
      <c r="B105" s="74">
        <v>2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>
        <f t="shared" si="8"/>
        <v>0</v>
      </c>
    </row>
    <row r="106" spans="2:19" hidden="1">
      <c r="B106" s="74">
        <v>3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>
        <f t="shared" si="8"/>
        <v>0</v>
      </c>
    </row>
    <row r="107" spans="2:19" hidden="1">
      <c r="B107" s="74">
        <v>4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>
        <f t="shared" si="8"/>
        <v>0</v>
      </c>
    </row>
    <row r="108" spans="2:19" hidden="1">
      <c r="B108" s="74">
        <v>5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>
        <f t="shared" si="8"/>
        <v>0</v>
      </c>
    </row>
    <row r="109" spans="2:19" hidden="1">
      <c r="B109" s="74">
        <v>6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>
        <f t="shared" si="8"/>
        <v>0</v>
      </c>
    </row>
    <row r="110" spans="2:19" hidden="1">
      <c r="B110" s="74">
        <v>7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>
        <f t="shared" si="8"/>
        <v>0</v>
      </c>
    </row>
    <row r="111" spans="2:19" hidden="1">
      <c r="B111" s="74">
        <v>8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>
        <f t="shared" si="8"/>
        <v>0</v>
      </c>
    </row>
    <row r="112" spans="2:19" hidden="1">
      <c r="B112" s="74">
        <v>9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>
        <f t="shared" si="8"/>
        <v>0</v>
      </c>
    </row>
    <row r="113" spans="2:16" hidden="1">
      <c r="B113" s="74">
        <v>10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>
        <f t="shared" si="8"/>
        <v>0</v>
      </c>
    </row>
    <row r="114" spans="2:16">
      <c r="B114" s="74">
        <v>11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42">
        <f>SUM(C114:O114)</f>
        <v>0</v>
      </c>
    </row>
    <row r="115" spans="2:16" hidden="1">
      <c r="B115" s="74">
        <v>12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>
        <f t="shared" si="8"/>
        <v>0</v>
      </c>
    </row>
    <row r="116" spans="2:16" hidden="1">
      <c r="B116" s="74" t="s">
        <v>94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>
        <f t="shared" si="8"/>
        <v>0</v>
      </c>
    </row>
    <row r="117" spans="2:16" hidden="1">
      <c r="B117" s="74" t="s">
        <v>7</v>
      </c>
      <c r="C117" s="75">
        <f>C116+C115+C114+C113+C112+C111+C110+C109+C108+C107+C106+C105+C104+C103</f>
        <v>0</v>
      </c>
      <c r="D117" s="75">
        <f t="shared" ref="D117:M117" si="9">D116+D115+D114+D113+D112+D111+D110+D109+D108+D107+D106+D105+D104+D103</f>
        <v>0</v>
      </c>
      <c r="E117" s="75">
        <f t="shared" si="9"/>
        <v>0</v>
      </c>
      <c r="F117" s="75">
        <f t="shared" si="9"/>
        <v>0</v>
      </c>
      <c r="G117" s="75">
        <f t="shared" si="9"/>
        <v>0</v>
      </c>
      <c r="H117" s="75">
        <f t="shared" si="9"/>
        <v>0</v>
      </c>
      <c r="I117" s="75">
        <f t="shared" si="9"/>
        <v>0</v>
      </c>
      <c r="J117" s="75">
        <f t="shared" si="9"/>
        <v>0</v>
      </c>
      <c r="K117" s="75">
        <f t="shared" si="9"/>
        <v>0</v>
      </c>
      <c r="L117" s="75">
        <f t="shared" si="9"/>
        <v>0</v>
      </c>
      <c r="M117" s="75">
        <f t="shared" si="9"/>
        <v>0</v>
      </c>
      <c r="N117" s="16">
        <f t="shared" si="8"/>
        <v>0</v>
      </c>
    </row>
    <row r="120" spans="2:16" s="2" customFormat="1">
      <c r="B120" s="10" t="s">
        <v>223</v>
      </c>
    </row>
    <row r="121" spans="2:16" ht="77.5" customHeight="1">
      <c r="B121" s="141" t="s">
        <v>89</v>
      </c>
      <c r="C121" s="76" t="s">
        <v>8</v>
      </c>
      <c r="D121" s="76" t="s">
        <v>9</v>
      </c>
      <c r="E121" s="75" t="s">
        <v>167</v>
      </c>
    </row>
    <row r="122" spans="2:16" hidden="1">
      <c r="B122" s="74" t="s">
        <v>88</v>
      </c>
      <c r="C122" s="74"/>
      <c r="D122" s="74"/>
      <c r="E122" s="74">
        <f>SUM(C122:D122)</f>
        <v>0</v>
      </c>
    </row>
    <row r="123" spans="2:16" hidden="1">
      <c r="B123" s="74">
        <v>1</v>
      </c>
      <c r="C123" s="74"/>
      <c r="D123" s="74"/>
      <c r="E123" s="74">
        <f t="shared" ref="E123:E136" si="10">D123+C123</f>
        <v>0</v>
      </c>
    </row>
    <row r="124" spans="2:16" hidden="1">
      <c r="B124" s="74">
        <v>2</v>
      </c>
      <c r="C124" s="74"/>
      <c r="D124" s="74"/>
      <c r="E124" s="74">
        <f t="shared" si="10"/>
        <v>0</v>
      </c>
    </row>
    <row r="125" spans="2:16" hidden="1">
      <c r="B125" s="74">
        <v>3</v>
      </c>
      <c r="C125" s="74"/>
      <c r="D125" s="74"/>
      <c r="E125" s="74">
        <f t="shared" si="10"/>
        <v>0</v>
      </c>
    </row>
    <row r="126" spans="2:16" hidden="1">
      <c r="B126" s="74">
        <v>4</v>
      </c>
      <c r="C126" s="74"/>
      <c r="D126" s="74"/>
      <c r="E126" s="74">
        <f t="shared" si="10"/>
        <v>0</v>
      </c>
    </row>
    <row r="127" spans="2:16" hidden="1">
      <c r="B127" s="74">
        <v>5</v>
      </c>
      <c r="C127" s="74"/>
      <c r="D127" s="74"/>
      <c r="E127" s="74">
        <f t="shared" si="10"/>
        <v>0</v>
      </c>
    </row>
    <row r="128" spans="2:16" hidden="1">
      <c r="B128" s="74">
        <v>6</v>
      </c>
      <c r="C128" s="74"/>
      <c r="D128" s="74"/>
      <c r="E128" s="74">
        <f t="shared" si="10"/>
        <v>0</v>
      </c>
    </row>
    <row r="129" spans="2:14" hidden="1">
      <c r="B129" s="74">
        <v>7</v>
      </c>
      <c r="C129" s="74"/>
      <c r="D129" s="74"/>
      <c r="E129" s="74">
        <f t="shared" si="10"/>
        <v>0</v>
      </c>
    </row>
    <row r="130" spans="2:14" hidden="1">
      <c r="B130" s="74">
        <v>8</v>
      </c>
      <c r="C130" s="74"/>
      <c r="D130" s="74"/>
      <c r="E130" s="74">
        <f t="shared" si="10"/>
        <v>0</v>
      </c>
    </row>
    <row r="131" spans="2:14" hidden="1">
      <c r="B131" s="74">
        <v>9</v>
      </c>
      <c r="C131" s="74"/>
      <c r="D131" s="74"/>
      <c r="E131" s="74">
        <f t="shared" si="10"/>
        <v>0</v>
      </c>
    </row>
    <row r="132" spans="2:14" hidden="1">
      <c r="B132" s="74">
        <v>10</v>
      </c>
      <c r="C132" s="74"/>
      <c r="D132" s="74"/>
      <c r="E132" s="74">
        <f t="shared" si="10"/>
        <v>0</v>
      </c>
    </row>
    <row r="133" spans="2:14">
      <c r="B133" s="74">
        <v>11</v>
      </c>
      <c r="C133" s="74"/>
      <c r="D133" s="74"/>
      <c r="E133" s="74">
        <f t="shared" si="10"/>
        <v>0</v>
      </c>
    </row>
    <row r="134" spans="2:14" hidden="1">
      <c r="B134" s="74">
        <v>12</v>
      </c>
      <c r="C134" s="74"/>
      <c r="D134" s="74"/>
      <c r="E134" s="74">
        <f t="shared" si="10"/>
        <v>0</v>
      </c>
    </row>
    <row r="135" spans="2:14" hidden="1">
      <c r="B135" s="74" t="s">
        <v>94</v>
      </c>
      <c r="C135" s="74"/>
      <c r="D135" s="74"/>
      <c r="E135" s="74">
        <f t="shared" si="10"/>
        <v>0</v>
      </c>
    </row>
    <row r="136" spans="2:14" hidden="1">
      <c r="B136" s="74" t="s">
        <v>7</v>
      </c>
      <c r="C136" s="75">
        <f>C135+C134+C133+C132+C131+C130+C129+C128+C127+C126+C125+C124+C123+C122</f>
        <v>0</v>
      </c>
      <c r="D136" s="75">
        <f>D135+D134+D133+D132+D131+D130+D129+D128+D127+D126+D125+D124+D123+D122</f>
        <v>0</v>
      </c>
      <c r="E136" s="74">
        <f t="shared" si="10"/>
        <v>0</v>
      </c>
    </row>
    <row r="138" spans="2:14" s="2" customFormat="1">
      <c r="B138" s="9" t="s">
        <v>224</v>
      </c>
    </row>
    <row r="139" spans="2:14" s="6" customFormat="1" ht="108.5" customHeight="1">
      <c r="B139" s="167" t="s">
        <v>89</v>
      </c>
      <c r="C139" s="75" t="s">
        <v>36</v>
      </c>
      <c r="D139" s="75" t="s">
        <v>37</v>
      </c>
      <c r="E139" s="75" t="s">
        <v>38</v>
      </c>
      <c r="F139" s="75" t="s">
        <v>39</v>
      </c>
      <c r="G139" s="75" t="s">
        <v>40</v>
      </c>
      <c r="H139" s="75" t="s">
        <v>41</v>
      </c>
      <c r="I139" s="75" t="s">
        <v>42</v>
      </c>
      <c r="J139" s="75" t="s">
        <v>43</v>
      </c>
      <c r="K139" s="75" t="s">
        <v>44</v>
      </c>
      <c r="L139" s="75" t="s">
        <v>248</v>
      </c>
      <c r="M139" s="165" t="s">
        <v>167</v>
      </c>
      <c r="N139" s="7"/>
    </row>
    <row r="140" spans="2:14" s="6" customFormat="1" ht="19">
      <c r="B140" s="168"/>
      <c r="C140" s="28" t="s">
        <v>120</v>
      </c>
      <c r="D140" s="28" t="s">
        <v>121</v>
      </c>
      <c r="E140" s="28" t="s">
        <v>122</v>
      </c>
      <c r="F140" s="28" t="s">
        <v>123</v>
      </c>
      <c r="G140" s="28" t="s">
        <v>124</v>
      </c>
      <c r="H140" s="28" t="s">
        <v>125</v>
      </c>
      <c r="I140" s="28" t="s">
        <v>126</v>
      </c>
      <c r="J140" s="28" t="s">
        <v>127</v>
      </c>
      <c r="K140" s="28" t="s">
        <v>128</v>
      </c>
      <c r="L140" s="28" t="s">
        <v>129</v>
      </c>
      <c r="M140" s="166"/>
      <c r="N140" s="7"/>
    </row>
    <row r="141" spans="2:14" hidden="1">
      <c r="B141" s="74" t="s">
        <v>88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>
        <f>SUM(C141:L141)</f>
        <v>0</v>
      </c>
    </row>
    <row r="142" spans="2:14" hidden="1">
      <c r="B142" s="74">
        <v>1</v>
      </c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>
        <f t="shared" ref="M142:M155" si="11">SUM(C142:L142)</f>
        <v>0</v>
      </c>
    </row>
    <row r="143" spans="2:14" hidden="1">
      <c r="B143" s="74">
        <v>2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>
        <f t="shared" si="11"/>
        <v>0</v>
      </c>
    </row>
    <row r="144" spans="2:14" hidden="1">
      <c r="B144" s="74">
        <v>3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>
        <f t="shared" si="11"/>
        <v>0</v>
      </c>
    </row>
    <row r="145" spans="2:15" hidden="1">
      <c r="B145" s="74">
        <v>4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>
        <f t="shared" si="11"/>
        <v>0</v>
      </c>
    </row>
    <row r="146" spans="2:15" hidden="1">
      <c r="B146" s="74">
        <v>5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>
        <f t="shared" si="11"/>
        <v>0</v>
      </c>
    </row>
    <row r="147" spans="2:15" hidden="1">
      <c r="B147" s="74">
        <v>6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>
        <f t="shared" si="11"/>
        <v>0</v>
      </c>
    </row>
    <row r="148" spans="2:15" hidden="1">
      <c r="B148" s="74">
        <v>7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>
        <f t="shared" si="11"/>
        <v>0</v>
      </c>
    </row>
    <row r="149" spans="2:15" hidden="1">
      <c r="B149" s="74">
        <v>8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>
        <f t="shared" si="11"/>
        <v>0</v>
      </c>
    </row>
    <row r="150" spans="2:15" hidden="1">
      <c r="B150" s="74">
        <v>9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>
        <f t="shared" si="11"/>
        <v>0</v>
      </c>
    </row>
    <row r="151" spans="2:15" hidden="1">
      <c r="B151" s="74">
        <v>10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>
        <f t="shared" si="11"/>
        <v>0</v>
      </c>
    </row>
    <row r="152" spans="2:15">
      <c r="B152" s="74">
        <v>11</v>
      </c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>
        <f t="shared" si="11"/>
        <v>0</v>
      </c>
    </row>
    <row r="153" spans="2:15" hidden="1">
      <c r="B153" s="74">
        <v>12</v>
      </c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>
        <f>SUM(C153:L153)</f>
        <v>0</v>
      </c>
    </row>
    <row r="154" spans="2:15" hidden="1">
      <c r="B154" s="74" t="s">
        <v>94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>
        <f t="shared" si="11"/>
        <v>0</v>
      </c>
    </row>
    <row r="155" spans="2:15" s="2" customFormat="1" hidden="1">
      <c r="B155" s="74" t="s">
        <v>7</v>
      </c>
      <c r="C155" s="75">
        <f>C154+C153+C152+C151+C150+C149+C148+C147+C146+C145+C144+C143+C142+C141</f>
        <v>0</v>
      </c>
      <c r="D155" s="75">
        <f t="shared" ref="D155:L155" si="12">D154+D153+D152+D151+D150+D149+D148+D147+D146+D145+D144+D143+D142+D141</f>
        <v>0</v>
      </c>
      <c r="E155" s="75">
        <f t="shared" si="12"/>
        <v>0</v>
      </c>
      <c r="F155" s="75">
        <f t="shared" si="12"/>
        <v>0</v>
      </c>
      <c r="G155" s="75">
        <f t="shared" si="12"/>
        <v>0</v>
      </c>
      <c r="H155" s="75">
        <f t="shared" si="12"/>
        <v>0</v>
      </c>
      <c r="I155" s="75">
        <f t="shared" si="12"/>
        <v>0</v>
      </c>
      <c r="J155" s="75">
        <f t="shared" si="12"/>
        <v>0</v>
      </c>
      <c r="K155" s="75">
        <f t="shared" si="12"/>
        <v>0</v>
      </c>
      <c r="L155" s="75">
        <f t="shared" si="12"/>
        <v>0</v>
      </c>
      <c r="M155" s="16">
        <f t="shared" si="11"/>
        <v>0</v>
      </c>
    </row>
    <row r="156" spans="2:15" s="2" customFormat="1">
      <c r="B156" s="17"/>
      <c r="C156" s="12"/>
      <c r="D156" s="12"/>
      <c r="E156" s="20"/>
    </row>
    <row r="157" spans="2:15" s="2" customFormat="1">
      <c r="B157" s="9" t="s">
        <v>225</v>
      </c>
      <c r="C157" s="12"/>
      <c r="D157" s="12"/>
      <c r="E157" s="20"/>
    </row>
    <row r="158" spans="2:15" ht="57" customHeight="1">
      <c r="B158" s="167" t="s">
        <v>89</v>
      </c>
      <c r="C158" s="75" t="s">
        <v>45</v>
      </c>
      <c r="D158" s="75" t="s">
        <v>46</v>
      </c>
      <c r="E158" s="75" t="s">
        <v>47</v>
      </c>
      <c r="F158" s="75" t="s">
        <v>50</v>
      </c>
      <c r="G158" s="23" t="s">
        <v>26</v>
      </c>
      <c r="H158" s="23" t="s">
        <v>51</v>
      </c>
      <c r="I158" s="23" t="s">
        <v>52</v>
      </c>
      <c r="J158" s="23" t="s">
        <v>53</v>
      </c>
      <c r="K158" s="23" t="s">
        <v>54</v>
      </c>
      <c r="L158" s="23" t="s">
        <v>250</v>
      </c>
      <c r="M158" s="23" t="s">
        <v>251</v>
      </c>
      <c r="N158" s="23" t="s">
        <v>229</v>
      </c>
      <c r="O158" s="165" t="s">
        <v>167</v>
      </c>
    </row>
    <row r="159" spans="2:15" ht="16" customHeight="1">
      <c r="B159" s="168"/>
      <c r="C159" s="28" t="s">
        <v>130</v>
      </c>
      <c r="D159" s="28" t="s">
        <v>131</v>
      </c>
      <c r="E159" s="28" t="s">
        <v>132</v>
      </c>
      <c r="F159" s="28" t="s">
        <v>133</v>
      </c>
      <c r="G159" s="28" t="s">
        <v>134</v>
      </c>
      <c r="H159" s="28" t="s">
        <v>135</v>
      </c>
      <c r="I159" s="28" t="s">
        <v>136</v>
      </c>
      <c r="J159" s="28" t="s">
        <v>137</v>
      </c>
      <c r="K159" s="28" t="s">
        <v>138</v>
      </c>
      <c r="L159" s="28" t="s">
        <v>139</v>
      </c>
      <c r="M159" s="28" t="s">
        <v>227</v>
      </c>
      <c r="N159" s="28" t="s">
        <v>249</v>
      </c>
      <c r="O159" s="166"/>
    </row>
    <row r="160" spans="2:15" hidden="1">
      <c r="B160" s="74" t="s">
        <v>88</v>
      </c>
      <c r="C160" s="75"/>
      <c r="D160" s="75"/>
      <c r="E160" s="75"/>
      <c r="F160" s="74"/>
      <c r="G160" s="74"/>
      <c r="H160" s="74"/>
      <c r="I160" s="74"/>
      <c r="J160" s="74"/>
      <c r="K160" s="74"/>
      <c r="L160" s="74"/>
      <c r="M160" s="74"/>
      <c r="N160" s="74"/>
      <c r="O160" s="74">
        <f>SUM(C160:N160)</f>
        <v>0</v>
      </c>
    </row>
    <row r="161" spans="2:15" hidden="1">
      <c r="B161" s="74">
        <v>1</v>
      </c>
      <c r="C161" s="75"/>
      <c r="D161" s="75"/>
      <c r="E161" s="75"/>
      <c r="F161" s="74"/>
      <c r="G161" s="74"/>
      <c r="H161" s="74"/>
      <c r="I161" s="74"/>
      <c r="J161" s="74"/>
      <c r="K161" s="74"/>
      <c r="L161" s="74"/>
      <c r="M161" s="74"/>
      <c r="N161" s="74">
        <f t="shared" ref="N161:N174" si="13">SUM(D161:M161)</f>
        <v>0</v>
      </c>
    </row>
    <row r="162" spans="2:15" hidden="1">
      <c r="B162" s="74">
        <v>2</v>
      </c>
      <c r="C162" s="75"/>
      <c r="D162" s="75"/>
      <c r="E162" s="75"/>
      <c r="F162" s="74"/>
      <c r="G162" s="74"/>
      <c r="H162" s="74"/>
      <c r="I162" s="74"/>
      <c r="J162" s="74"/>
      <c r="K162" s="74"/>
      <c r="L162" s="74"/>
      <c r="M162" s="74"/>
      <c r="N162" s="74">
        <f t="shared" si="13"/>
        <v>0</v>
      </c>
    </row>
    <row r="163" spans="2:15" hidden="1">
      <c r="B163" s="74">
        <v>3</v>
      </c>
      <c r="C163" s="75"/>
      <c r="D163" s="75"/>
      <c r="E163" s="75"/>
      <c r="F163" s="74"/>
      <c r="G163" s="74"/>
      <c r="H163" s="74"/>
      <c r="I163" s="74"/>
      <c r="J163" s="74"/>
      <c r="K163" s="74"/>
      <c r="L163" s="74"/>
      <c r="M163" s="74"/>
      <c r="N163" s="74">
        <f t="shared" si="13"/>
        <v>0</v>
      </c>
    </row>
    <row r="164" spans="2:15" hidden="1">
      <c r="B164" s="74">
        <v>4</v>
      </c>
      <c r="C164" s="75"/>
      <c r="D164" s="75"/>
      <c r="E164" s="75"/>
      <c r="F164" s="74"/>
      <c r="G164" s="74"/>
      <c r="H164" s="74"/>
      <c r="I164" s="74"/>
      <c r="J164" s="74"/>
      <c r="K164" s="74"/>
      <c r="L164" s="74"/>
      <c r="M164" s="74"/>
      <c r="N164" s="74">
        <f t="shared" si="13"/>
        <v>0</v>
      </c>
    </row>
    <row r="165" spans="2:15" hidden="1">
      <c r="B165" s="74">
        <v>5</v>
      </c>
      <c r="C165" s="75"/>
      <c r="D165" s="75"/>
      <c r="E165" s="75"/>
      <c r="F165" s="74"/>
      <c r="G165" s="74"/>
      <c r="H165" s="74"/>
      <c r="I165" s="74"/>
      <c r="J165" s="74"/>
      <c r="K165" s="74"/>
      <c r="L165" s="74"/>
      <c r="M165" s="74"/>
      <c r="N165" s="74">
        <f t="shared" si="13"/>
        <v>0</v>
      </c>
    </row>
    <row r="166" spans="2:15" hidden="1">
      <c r="B166" s="74">
        <v>6</v>
      </c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>
        <f t="shared" si="13"/>
        <v>0</v>
      </c>
    </row>
    <row r="167" spans="2:15" hidden="1">
      <c r="B167" s="74">
        <v>7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>
        <f t="shared" si="13"/>
        <v>0</v>
      </c>
    </row>
    <row r="168" spans="2:15" hidden="1">
      <c r="B168" s="74">
        <v>8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>
        <f t="shared" si="13"/>
        <v>0</v>
      </c>
    </row>
    <row r="169" spans="2:15" hidden="1">
      <c r="B169" s="74">
        <v>9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>
        <f t="shared" si="13"/>
        <v>0</v>
      </c>
    </row>
    <row r="170" spans="2:15" hidden="1">
      <c r="B170" s="74">
        <v>10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>
        <f t="shared" si="13"/>
        <v>0</v>
      </c>
    </row>
    <row r="171" spans="2:15">
      <c r="B171" s="74">
        <v>11</v>
      </c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>
        <f>SUM(C171:N171)</f>
        <v>0</v>
      </c>
    </row>
    <row r="172" spans="2:15" hidden="1">
      <c r="B172" s="74">
        <v>12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>
        <f t="shared" si="13"/>
        <v>0</v>
      </c>
    </row>
    <row r="173" spans="2:15" hidden="1">
      <c r="B173" s="74" t="s">
        <v>94</v>
      </c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>
        <f t="shared" si="13"/>
        <v>0</v>
      </c>
    </row>
    <row r="174" spans="2:15" hidden="1">
      <c r="B174" s="74" t="s">
        <v>7</v>
      </c>
      <c r="C174" s="75">
        <f>SUM(C160:C173)</f>
        <v>0</v>
      </c>
      <c r="D174" s="75">
        <f t="shared" ref="D174:M174" si="14">SUM(D160:D173)</f>
        <v>0</v>
      </c>
      <c r="E174" s="75">
        <f t="shared" si="14"/>
        <v>0</v>
      </c>
      <c r="F174" s="75">
        <f t="shared" si="14"/>
        <v>0</v>
      </c>
      <c r="G174" s="75">
        <f t="shared" si="14"/>
        <v>0</v>
      </c>
      <c r="H174" s="75">
        <f t="shared" si="14"/>
        <v>0</v>
      </c>
      <c r="I174" s="75">
        <f t="shared" si="14"/>
        <v>0</v>
      </c>
      <c r="J174" s="75">
        <f t="shared" si="14"/>
        <v>0</v>
      </c>
      <c r="K174" s="75">
        <f t="shared" si="14"/>
        <v>0</v>
      </c>
      <c r="L174" s="75">
        <f t="shared" si="14"/>
        <v>0</v>
      </c>
      <c r="M174" s="75">
        <f t="shared" si="14"/>
        <v>0</v>
      </c>
      <c r="N174" s="74">
        <f t="shared" si="13"/>
        <v>0</v>
      </c>
    </row>
    <row r="176" spans="2:15" s="2" customFormat="1" ht="14.5" customHeight="1">
      <c r="B176" s="47" t="s">
        <v>226</v>
      </c>
      <c r="C176" s="11"/>
      <c r="D176" s="11"/>
      <c r="E176" s="11"/>
      <c r="F176" s="11"/>
      <c r="G176" s="11"/>
      <c r="H176" s="11"/>
    </row>
    <row r="177" spans="2:36" ht="240.5" customHeight="1">
      <c r="B177" s="167" t="s">
        <v>89</v>
      </c>
      <c r="C177" s="75" t="s">
        <v>57</v>
      </c>
      <c r="D177" s="75" t="s">
        <v>252</v>
      </c>
      <c r="E177" s="75" t="s">
        <v>58</v>
      </c>
      <c r="F177" s="75" t="s">
        <v>59</v>
      </c>
      <c r="G177" s="75" t="s">
        <v>61</v>
      </c>
      <c r="H177" s="75" t="s">
        <v>62</v>
      </c>
      <c r="I177" s="75" t="s">
        <v>66</v>
      </c>
      <c r="J177" s="75" t="s">
        <v>67</v>
      </c>
      <c r="K177" s="75" t="s">
        <v>68</v>
      </c>
      <c r="L177" s="75" t="s">
        <v>69</v>
      </c>
      <c r="M177" s="75" t="s">
        <v>70</v>
      </c>
      <c r="N177" s="75" t="s">
        <v>71</v>
      </c>
      <c r="O177" s="75" t="s">
        <v>72</v>
      </c>
      <c r="P177" s="75" t="s">
        <v>73</v>
      </c>
      <c r="Q177" s="75" t="s">
        <v>74</v>
      </c>
      <c r="R177" s="75" t="s">
        <v>253</v>
      </c>
      <c r="S177" s="75" t="s">
        <v>254</v>
      </c>
      <c r="T177" s="75" t="s">
        <v>255</v>
      </c>
      <c r="U177" s="75" t="s">
        <v>75</v>
      </c>
      <c r="V177" s="75" t="s">
        <v>76</v>
      </c>
      <c r="W177" s="75" t="s">
        <v>77</v>
      </c>
      <c r="X177" s="75" t="s">
        <v>256</v>
      </c>
      <c r="Y177" s="75" t="s">
        <v>78</v>
      </c>
      <c r="Z177" s="75" t="s">
        <v>80</v>
      </c>
      <c r="AA177" s="75" t="s">
        <v>83</v>
      </c>
      <c r="AB177" s="75" t="s">
        <v>84</v>
      </c>
      <c r="AC177" s="75" t="s">
        <v>79</v>
      </c>
      <c r="AD177" s="75" t="s">
        <v>81</v>
      </c>
      <c r="AE177" s="75" t="s">
        <v>257</v>
      </c>
      <c r="AF177" s="75" t="s">
        <v>82</v>
      </c>
      <c r="AG177" s="75" t="s">
        <v>85</v>
      </c>
      <c r="AH177" s="75" t="s">
        <v>258</v>
      </c>
      <c r="AI177" s="75" t="s">
        <v>259</v>
      </c>
      <c r="AJ177" s="165" t="s">
        <v>167</v>
      </c>
    </row>
    <row r="178" spans="2:36" ht="16.5" customHeight="1">
      <c r="B178" s="168"/>
      <c r="C178" s="28" t="s">
        <v>260</v>
      </c>
      <c r="D178" s="28" t="s">
        <v>261</v>
      </c>
      <c r="E178" s="28" t="s">
        <v>262</v>
      </c>
      <c r="F178" s="28" t="s">
        <v>263</v>
      </c>
      <c r="G178" s="28" t="s">
        <v>264</v>
      </c>
      <c r="H178" s="28" t="s">
        <v>265</v>
      </c>
      <c r="I178" s="28" t="s">
        <v>266</v>
      </c>
      <c r="J178" s="28" t="s">
        <v>267</v>
      </c>
      <c r="K178" s="28" t="s">
        <v>268</v>
      </c>
      <c r="L178" s="28" t="s">
        <v>269</v>
      </c>
      <c r="M178" s="28" t="s">
        <v>270</v>
      </c>
      <c r="N178" s="28" t="s">
        <v>271</v>
      </c>
      <c r="O178" s="28" t="s">
        <v>272</v>
      </c>
      <c r="P178" s="28" t="s">
        <v>273</v>
      </c>
      <c r="Q178" s="28" t="s">
        <v>274</v>
      </c>
      <c r="R178" s="28" t="s">
        <v>275</v>
      </c>
      <c r="S178" s="28" t="s">
        <v>276</v>
      </c>
      <c r="T178" s="28" t="s">
        <v>277</v>
      </c>
      <c r="U178" s="28" t="s">
        <v>278</v>
      </c>
      <c r="V178" s="28" t="s">
        <v>279</v>
      </c>
      <c r="W178" s="28" t="s">
        <v>280</v>
      </c>
      <c r="X178" s="28" t="s">
        <v>281</v>
      </c>
      <c r="Y178" s="28" t="s">
        <v>282</v>
      </c>
      <c r="Z178" s="28" t="s">
        <v>283</v>
      </c>
      <c r="AA178" s="28" t="s">
        <v>284</v>
      </c>
      <c r="AB178" s="28" t="s">
        <v>285</v>
      </c>
      <c r="AC178" s="28" t="s">
        <v>286</v>
      </c>
      <c r="AD178" s="28" t="s">
        <v>287</v>
      </c>
      <c r="AE178" s="28" t="s">
        <v>288</v>
      </c>
      <c r="AF178" s="28" t="s">
        <v>289</v>
      </c>
      <c r="AG178" s="28" t="s">
        <v>290</v>
      </c>
      <c r="AH178" s="28" t="s">
        <v>291</v>
      </c>
      <c r="AI178" s="28" t="s">
        <v>292</v>
      </c>
      <c r="AJ178" s="166"/>
    </row>
    <row r="179" spans="2:36" hidden="1">
      <c r="B179" s="74" t="s">
        <v>88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>
        <f>SUM(C179:AI179)</f>
        <v>0</v>
      </c>
    </row>
    <row r="180" spans="2:36" hidden="1">
      <c r="B180" s="74">
        <v>1</v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>
        <f t="shared" ref="AJ180:AJ193" si="15">(SUM(C180:AI180))</f>
        <v>0</v>
      </c>
    </row>
    <row r="181" spans="2:36" hidden="1">
      <c r="B181" s="74">
        <v>2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>
        <f t="shared" si="15"/>
        <v>0</v>
      </c>
    </row>
    <row r="182" spans="2:36" hidden="1">
      <c r="B182" s="74">
        <v>3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>
        <f t="shared" si="15"/>
        <v>0</v>
      </c>
    </row>
    <row r="183" spans="2:36" hidden="1">
      <c r="B183" s="74">
        <v>4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>
        <f t="shared" si="15"/>
        <v>0</v>
      </c>
    </row>
    <row r="184" spans="2:36" hidden="1">
      <c r="B184" s="74">
        <v>5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>
        <f t="shared" si="15"/>
        <v>0</v>
      </c>
    </row>
    <row r="185" spans="2:36" hidden="1">
      <c r="B185" s="74">
        <v>6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>
        <f t="shared" si="15"/>
        <v>0</v>
      </c>
    </row>
    <row r="186" spans="2:36" hidden="1">
      <c r="B186" s="74">
        <v>7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>
        <f t="shared" si="15"/>
        <v>0</v>
      </c>
    </row>
    <row r="187" spans="2:36" hidden="1">
      <c r="B187" s="74">
        <v>8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>
        <f t="shared" si="15"/>
        <v>0</v>
      </c>
    </row>
    <row r="188" spans="2:36" hidden="1">
      <c r="B188" s="74">
        <v>9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>
        <f t="shared" si="15"/>
        <v>0</v>
      </c>
    </row>
    <row r="189" spans="2:36" hidden="1">
      <c r="B189" s="74">
        <v>10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>
        <f t="shared" si="15"/>
        <v>0</v>
      </c>
    </row>
    <row r="190" spans="2:36">
      <c r="B190" s="74">
        <v>11</v>
      </c>
      <c r="C190" s="22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>
        <f t="shared" si="15"/>
        <v>0</v>
      </c>
    </row>
    <row r="191" spans="2:36" hidden="1">
      <c r="B191" s="74">
        <v>12</v>
      </c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>
        <f t="shared" si="15"/>
        <v>0</v>
      </c>
    </row>
    <row r="192" spans="2:36" hidden="1">
      <c r="B192" s="74" t="s">
        <v>94</v>
      </c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>
        <f t="shared" si="15"/>
        <v>0</v>
      </c>
    </row>
    <row r="193" spans="2:36" hidden="1">
      <c r="B193" s="74" t="s">
        <v>7</v>
      </c>
      <c r="C193" s="75">
        <f>C192+C191+C190+C189+C188+C187+C186+C185+C184+C183+C182+C181+C180+C179</f>
        <v>0</v>
      </c>
      <c r="D193" s="75">
        <f t="shared" ref="D193:AI193" si="16">D192+D191+D190+D189+D188+D187+D186+D185+D184+D183+D182+D181+D180+D179</f>
        <v>0</v>
      </c>
      <c r="E193" s="75">
        <f t="shared" si="16"/>
        <v>0</v>
      </c>
      <c r="F193" s="75">
        <f t="shared" si="16"/>
        <v>0</v>
      </c>
      <c r="G193" s="75">
        <f t="shared" si="16"/>
        <v>0</v>
      </c>
      <c r="H193" s="75">
        <f t="shared" si="16"/>
        <v>0</v>
      </c>
      <c r="I193" s="75">
        <f t="shared" si="16"/>
        <v>0</v>
      </c>
      <c r="J193" s="75">
        <f t="shared" si="16"/>
        <v>0</v>
      </c>
      <c r="K193" s="75">
        <f t="shared" si="16"/>
        <v>0</v>
      </c>
      <c r="L193" s="75">
        <f t="shared" si="16"/>
        <v>0</v>
      </c>
      <c r="M193" s="75">
        <f t="shared" si="16"/>
        <v>0</v>
      </c>
      <c r="N193" s="75">
        <f t="shared" si="16"/>
        <v>0</v>
      </c>
      <c r="O193" s="75">
        <f t="shared" si="16"/>
        <v>0</v>
      </c>
      <c r="P193" s="75">
        <f t="shared" si="16"/>
        <v>0</v>
      </c>
      <c r="Q193" s="75">
        <f t="shared" si="16"/>
        <v>0</v>
      </c>
      <c r="R193" s="75">
        <f t="shared" si="16"/>
        <v>0</v>
      </c>
      <c r="S193" s="75">
        <f t="shared" si="16"/>
        <v>0</v>
      </c>
      <c r="T193" s="75">
        <f t="shared" si="16"/>
        <v>0</v>
      </c>
      <c r="U193" s="75">
        <f t="shared" si="16"/>
        <v>0</v>
      </c>
      <c r="V193" s="75">
        <f t="shared" si="16"/>
        <v>0</v>
      </c>
      <c r="W193" s="75">
        <f t="shared" si="16"/>
        <v>0</v>
      </c>
      <c r="X193" s="75">
        <f t="shared" si="16"/>
        <v>0</v>
      </c>
      <c r="Y193" s="75">
        <f t="shared" si="16"/>
        <v>0</v>
      </c>
      <c r="Z193" s="75">
        <f t="shared" si="16"/>
        <v>0</v>
      </c>
      <c r="AA193" s="75">
        <f t="shared" si="16"/>
        <v>0</v>
      </c>
      <c r="AB193" s="75">
        <f t="shared" si="16"/>
        <v>0</v>
      </c>
      <c r="AC193" s="75">
        <f t="shared" si="16"/>
        <v>0</v>
      </c>
      <c r="AD193" s="75">
        <f t="shared" si="16"/>
        <v>0</v>
      </c>
      <c r="AE193" s="75">
        <f t="shared" si="16"/>
        <v>0</v>
      </c>
      <c r="AF193" s="75">
        <f t="shared" si="16"/>
        <v>0</v>
      </c>
      <c r="AG193" s="75">
        <f t="shared" si="16"/>
        <v>0</v>
      </c>
      <c r="AH193" s="75">
        <f t="shared" si="16"/>
        <v>0</v>
      </c>
      <c r="AI193" s="75">
        <f t="shared" si="16"/>
        <v>0</v>
      </c>
      <c r="AJ193" s="16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76" t="s">
        <v>89</v>
      </c>
      <c r="C197" s="76" t="s">
        <v>8</v>
      </c>
      <c r="D197" s="76" t="s">
        <v>9</v>
      </c>
      <c r="E197" s="75" t="s">
        <v>167</v>
      </c>
    </row>
    <row r="198" spans="2:36" hidden="1">
      <c r="B198" s="74" t="s">
        <v>88</v>
      </c>
      <c r="C198" s="16"/>
      <c r="D198" s="16"/>
      <c r="E198" s="22">
        <f>SUM(C198:D198)</f>
        <v>0</v>
      </c>
    </row>
    <row r="199" spans="2:36" hidden="1">
      <c r="B199" s="74">
        <v>1</v>
      </c>
      <c r="C199" s="16"/>
      <c r="D199" s="16"/>
      <c r="E199" s="22">
        <f t="shared" ref="E199:E212" si="17">D199+C199</f>
        <v>0</v>
      </c>
    </row>
    <row r="200" spans="2:36" hidden="1">
      <c r="B200" s="74">
        <v>2</v>
      </c>
      <c r="C200" s="16"/>
      <c r="D200" s="16"/>
      <c r="E200" s="22">
        <f t="shared" si="17"/>
        <v>0</v>
      </c>
    </row>
    <row r="201" spans="2:36" hidden="1">
      <c r="B201" s="74">
        <v>3</v>
      </c>
      <c r="C201" s="16"/>
      <c r="D201" s="16"/>
      <c r="E201" s="22">
        <f t="shared" si="17"/>
        <v>0</v>
      </c>
    </row>
    <row r="202" spans="2:36" hidden="1">
      <c r="B202" s="74">
        <v>4</v>
      </c>
      <c r="C202" s="16"/>
      <c r="D202" s="16"/>
      <c r="E202" s="22">
        <f t="shared" si="17"/>
        <v>0</v>
      </c>
    </row>
    <row r="203" spans="2:36" hidden="1">
      <c r="B203" s="74">
        <v>5</v>
      </c>
      <c r="C203" s="16"/>
      <c r="D203" s="16"/>
      <c r="E203" s="22">
        <f t="shared" si="17"/>
        <v>0</v>
      </c>
    </row>
    <row r="204" spans="2:36" hidden="1">
      <c r="B204" s="74">
        <v>6</v>
      </c>
      <c r="C204" s="16"/>
      <c r="D204" s="16"/>
      <c r="E204" s="22">
        <f t="shared" si="17"/>
        <v>0</v>
      </c>
    </row>
    <row r="205" spans="2:36" hidden="1">
      <c r="B205" s="74">
        <v>7</v>
      </c>
      <c r="C205" s="16"/>
      <c r="D205" s="16"/>
      <c r="E205" s="22">
        <f t="shared" si="17"/>
        <v>0</v>
      </c>
    </row>
    <row r="206" spans="2:36" hidden="1">
      <c r="B206" s="74">
        <v>8</v>
      </c>
      <c r="C206" s="16"/>
      <c r="D206" s="16"/>
      <c r="E206" s="22">
        <f t="shared" si="17"/>
        <v>0</v>
      </c>
    </row>
    <row r="207" spans="2:36" hidden="1">
      <c r="B207" s="74">
        <v>9</v>
      </c>
      <c r="C207" s="16"/>
      <c r="D207" s="16"/>
      <c r="E207" s="22">
        <f t="shared" si="17"/>
        <v>0</v>
      </c>
    </row>
    <row r="208" spans="2:36" hidden="1">
      <c r="B208" s="74">
        <v>10</v>
      </c>
      <c r="C208" s="16"/>
      <c r="D208" s="16"/>
      <c r="E208" s="22">
        <f t="shared" si="17"/>
        <v>0</v>
      </c>
    </row>
    <row r="209" spans="2:10">
      <c r="B209" s="74">
        <v>11</v>
      </c>
      <c r="C209" s="16"/>
      <c r="D209" s="16"/>
      <c r="E209" s="22">
        <f t="shared" si="17"/>
        <v>0</v>
      </c>
    </row>
    <row r="210" spans="2:10" hidden="1">
      <c r="B210" s="74">
        <v>12</v>
      </c>
      <c r="C210" s="16"/>
      <c r="D210" s="16"/>
      <c r="E210" s="22">
        <f t="shared" si="17"/>
        <v>0</v>
      </c>
    </row>
    <row r="211" spans="2:10" hidden="1">
      <c r="B211" s="74" t="s">
        <v>94</v>
      </c>
      <c r="C211" s="16"/>
      <c r="D211" s="16"/>
      <c r="E211" s="22">
        <f t="shared" si="17"/>
        <v>0</v>
      </c>
    </row>
    <row r="212" spans="2:10" hidden="1">
      <c r="B212" s="74" t="s">
        <v>7</v>
      </c>
      <c r="C212" s="75">
        <f>C211+C210+C209+C208+C207+C206+C205+C204+C203+C202+C201+C200+C199+C198</f>
        <v>0</v>
      </c>
      <c r="D212" s="75">
        <f>D211+D210+D209+D208+D207+D206+D205+D204+D203+D202+D201+D200+D199+D198</f>
        <v>0</v>
      </c>
      <c r="E212" s="22">
        <f t="shared" si="17"/>
        <v>0</v>
      </c>
    </row>
    <row r="214" spans="2:10" s="2" customFormat="1">
      <c r="B214" s="13" t="s">
        <v>228</v>
      </c>
    </row>
    <row r="215" spans="2:10" ht="85">
      <c r="B215" s="167" t="s">
        <v>89</v>
      </c>
      <c r="C215" s="21" t="s">
        <v>55</v>
      </c>
      <c r="D215" s="21" t="s">
        <v>56</v>
      </c>
      <c r="E215" s="75" t="s">
        <v>60</v>
      </c>
      <c r="F215" s="75" t="s">
        <v>64</v>
      </c>
      <c r="G215" s="75" t="s">
        <v>63</v>
      </c>
      <c r="H215" s="75" t="s">
        <v>65</v>
      </c>
      <c r="I215" s="75" t="s">
        <v>87</v>
      </c>
      <c r="J215" s="165" t="s">
        <v>344</v>
      </c>
    </row>
    <row r="216" spans="2:10" ht="19">
      <c r="B216" s="168"/>
      <c r="C216" s="28" t="s">
        <v>140</v>
      </c>
      <c r="D216" s="28" t="s">
        <v>141</v>
      </c>
      <c r="E216" s="28" t="s">
        <v>142</v>
      </c>
      <c r="F216" s="28" t="s">
        <v>143</v>
      </c>
      <c r="G216" s="28" t="s">
        <v>144</v>
      </c>
      <c r="H216" s="28" t="s">
        <v>145</v>
      </c>
      <c r="I216" s="28" t="s">
        <v>146</v>
      </c>
      <c r="J216" s="166"/>
    </row>
    <row r="217" spans="2:10" hidden="1">
      <c r="B217" s="74" t="s">
        <v>88</v>
      </c>
      <c r="C217" s="16"/>
      <c r="D217" s="16"/>
      <c r="E217" s="16"/>
      <c r="F217" s="16"/>
      <c r="G217" s="16"/>
      <c r="H217" s="16"/>
      <c r="I217" s="16"/>
      <c r="J217" s="22">
        <f>SUM(C217:I217)</f>
        <v>0</v>
      </c>
    </row>
    <row r="218" spans="2:10" hidden="1">
      <c r="B218" s="74">
        <v>1</v>
      </c>
      <c r="C218" s="16"/>
      <c r="D218" s="16"/>
      <c r="E218" s="16"/>
      <c r="F218" s="16"/>
      <c r="G218" s="16"/>
      <c r="H218" s="16"/>
      <c r="I218" s="16"/>
      <c r="J218" s="22">
        <f t="shared" ref="J218:J231" si="18">(SUM(C218:I218))</f>
        <v>0</v>
      </c>
    </row>
    <row r="219" spans="2:10" hidden="1">
      <c r="B219" s="74">
        <v>2</v>
      </c>
      <c r="C219" s="16"/>
      <c r="D219" s="16"/>
      <c r="E219" s="16"/>
      <c r="F219" s="16"/>
      <c r="G219" s="16"/>
      <c r="H219" s="16"/>
      <c r="I219" s="16"/>
      <c r="J219" s="22">
        <f t="shared" si="18"/>
        <v>0</v>
      </c>
    </row>
    <row r="220" spans="2:10" hidden="1">
      <c r="B220" s="74">
        <v>3</v>
      </c>
      <c r="C220" s="16"/>
      <c r="D220" s="16"/>
      <c r="E220" s="16"/>
      <c r="F220" s="16"/>
      <c r="G220" s="16"/>
      <c r="H220" s="16"/>
      <c r="I220" s="16"/>
      <c r="J220" s="22">
        <f t="shared" si="18"/>
        <v>0</v>
      </c>
    </row>
    <row r="221" spans="2:10" hidden="1">
      <c r="B221" s="74">
        <v>4</v>
      </c>
      <c r="C221" s="16"/>
      <c r="D221" s="16"/>
      <c r="E221" s="16"/>
      <c r="F221" s="16"/>
      <c r="G221" s="16"/>
      <c r="H221" s="16"/>
      <c r="I221" s="16"/>
      <c r="J221" s="22">
        <f t="shared" si="18"/>
        <v>0</v>
      </c>
    </row>
    <row r="222" spans="2:10" hidden="1">
      <c r="B222" s="74">
        <v>5</v>
      </c>
      <c r="C222" s="16"/>
      <c r="D222" s="16"/>
      <c r="E222" s="16"/>
      <c r="F222" s="16"/>
      <c r="G222" s="16"/>
      <c r="H222" s="16"/>
      <c r="I222" s="16"/>
      <c r="J222" s="22">
        <f t="shared" si="18"/>
        <v>0</v>
      </c>
    </row>
    <row r="223" spans="2:10" hidden="1">
      <c r="B223" s="74">
        <v>6</v>
      </c>
      <c r="C223" s="16"/>
      <c r="D223" s="16"/>
      <c r="E223" s="16"/>
      <c r="F223" s="16"/>
      <c r="G223" s="16"/>
      <c r="H223" s="16"/>
      <c r="I223" s="16"/>
      <c r="J223" s="22">
        <f t="shared" si="18"/>
        <v>0</v>
      </c>
    </row>
    <row r="224" spans="2:10" hidden="1">
      <c r="B224" s="74">
        <v>7</v>
      </c>
      <c r="C224" s="16"/>
      <c r="D224" s="16"/>
      <c r="E224" s="16"/>
      <c r="F224" s="16"/>
      <c r="G224" s="16"/>
      <c r="H224" s="16"/>
      <c r="I224" s="16"/>
      <c r="J224" s="22">
        <f t="shared" si="18"/>
        <v>0</v>
      </c>
    </row>
    <row r="225" spans="2:10" hidden="1">
      <c r="B225" s="74">
        <v>8</v>
      </c>
      <c r="C225" s="16"/>
      <c r="D225" s="16"/>
      <c r="E225" s="16"/>
      <c r="F225" s="16"/>
      <c r="G225" s="16"/>
      <c r="H225" s="16"/>
      <c r="I225" s="16"/>
      <c r="J225" s="22">
        <f t="shared" si="18"/>
        <v>0</v>
      </c>
    </row>
    <row r="226" spans="2:10" hidden="1">
      <c r="B226" s="74">
        <v>9</v>
      </c>
      <c r="C226" s="16"/>
      <c r="D226" s="16"/>
      <c r="E226" s="16"/>
      <c r="F226" s="16"/>
      <c r="G226" s="16"/>
      <c r="H226" s="16"/>
      <c r="I226" s="16"/>
      <c r="J226" s="22">
        <f t="shared" si="18"/>
        <v>0</v>
      </c>
    </row>
    <row r="227" spans="2:10" hidden="1">
      <c r="B227" s="74">
        <v>10</v>
      </c>
      <c r="C227" s="16"/>
      <c r="D227" s="16"/>
      <c r="E227" s="16"/>
      <c r="F227" s="16"/>
      <c r="G227" s="16"/>
      <c r="H227" s="16"/>
      <c r="I227" s="16"/>
      <c r="J227" s="22">
        <f t="shared" si="18"/>
        <v>0</v>
      </c>
    </row>
    <row r="228" spans="2:10">
      <c r="B228" s="74">
        <v>11</v>
      </c>
      <c r="C228" s="16"/>
      <c r="D228" s="16"/>
      <c r="E228" s="16"/>
      <c r="F228" s="16"/>
      <c r="G228" s="16"/>
      <c r="H228" s="16"/>
      <c r="I228" s="16"/>
      <c r="J228" s="22">
        <f t="shared" si="18"/>
        <v>0</v>
      </c>
    </row>
    <row r="229" spans="2:10" hidden="1">
      <c r="B229" s="74">
        <v>12</v>
      </c>
      <c r="C229" s="16"/>
      <c r="D229" s="16"/>
      <c r="E229" s="16"/>
      <c r="F229" s="16"/>
      <c r="G229" s="16"/>
      <c r="H229" s="16"/>
      <c r="I229" s="16"/>
      <c r="J229" s="22">
        <f t="shared" si="18"/>
        <v>0</v>
      </c>
    </row>
    <row r="230" spans="2:10" hidden="1">
      <c r="B230" s="74" t="s">
        <v>94</v>
      </c>
      <c r="C230" s="16"/>
      <c r="D230" s="16"/>
      <c r="E230" s="16"/>
      <c r="F230" s="16"/>
      <c r="G230" s="16"/>
      <c r="H230" s="16"/>
      <c r="I230" s="16"/>
      <c r="J230" s="22">
        <f t="shared" si="18"/>
        <v>0</v>
      </c>
    </row>
    <row r="231" spans="2:10" hidden="1">
      <c r="B231" s="74" t="s">
        <v>7</v>
      </c>
      <c r="C231" s="75">
        <f>C230+C229+C228+C227+C226+C225+C224+C223+C222+C221+C220+C219+C218+C217</f>
        <v>0</v>
      </c>
      <c r="D231" s="75">
        <f t="shared" ref="D231:I231" si="19">D230+D229+D228+D227+D226+D225+D224+D223+D222+D221+D220+D219+D218+D217</f>
        <v>0</v>
      </c>
      <c r="E231" s="75">
        <f t="shared" si="19"/>
        <v>0</v>
      </c>
      <c r="F231" s="75">
        <f t="shared" si="19"/>
        <v>0</v>
      </c>
      <c r="G231" s="75">
        <f t="shared" si="19"/>
        <v>0</v>
      </c>
      <c r="H231" s="75">
        <f t="shared" si="19"/>
        <v>0</v>
      </c>
      <c r="I231" s="75">
        <f t="shared" si="19"/>
        <v>0</v>
      </c>
      <c r="J231" s="22">
        <f t="shared" si="18"/>
        <v>0</v>
      </c>
    </row>
    <row r="233" spans="2:10">
      <c r="B233" s="171" t="s">
        <v>175</v>
      </c>
      <c r="C233" s="172"/>
      <c r="D233" s="39" t="s">
        <v>176</v>
      </c>
    </row>
    <row r="234" spans="2:10">
      <c r="B234" s="26" t="str">
        <f>IF(D233="","",IF(D233="English",'File Directory'!B52,IF(D233="Filipino",'File Directory'!B84,'File Directory'!B116)))</f>
        <v xml:space="preserve">Instruction: </v>
      </c>
      <c r="D234" s="15"/>
    </row>
    <row r="235" spans="2:10">
      <c r="B235" s="15"/>
      <c r="C235" s="27" t="str">
        <f>IF($D$233="","",IF($D$233="English",'File Directory'!C53,IF($D$233="Filipino",'File Directory'!C85,'File Directory'!C117)))</f>
        <v>1. Only 1 answer is required, just select one (1) applicable  combination if more than 1 condition is appropriate.</v>
      </c>
    </row>
    <row r="236" spans="2:10">
      <c r="B236" s="15"/>
      <c r="C236" s="27" t="str">
        <f>IF($D$233="","",IF($D$233="English",'File Directory'!C54,IF($D$233="Filipino",'File Directory'!C86,'File Directory'!C118)))</f>
        <v>2. The total column must be equal with the number of respondents per grade level (validation apply).</v>
      </c>
      <c r="D236" s="14"/>
    </row>
    <row r="237" spans="2:10">
      <c r="B237" s="15"/>
      <c r="C237" s="27" t="str">
        <f>IF($D$233="","",IF($D$233="English",'File Directory'!C55,IF($D$233="Filipino",'File Directory'!C87,'File Directory'!C119)))</f>
        <v>3. Total column per grade level must not exceed to 5000.</v>
      </c>
      <c r="D237" s="14"/>
    </row>
    <row r="238" spans="2:10">
      <c r="C238" s="27"/>
    </row>
    <row r="239" spans="2:10">
      <c r="C239" s="26" t="str">
        <f>IF($D$233="","",IF($D$233="English",'File Directory'!C57,IF($D$233="Filipino",'File Directory'!C89,'File Directory'!C121)))</f>
        <v>*For Prospective Adviser</v>
      </c>
    </row>
    <row r="240" spans="2:10">
      <c r="C240" s="27" t="str">
        <f>IF($D$233="","",IF($D$233="English",'File Directory'!C58,IF($D$233="Filipino",'File Directory'!C90,'File Directory'!C122)))</f>
        <v>1. Review all MLESF for Accuracy/completeness</v>
      </c>
    </row>
    <row r="241" spans="3:3">
      <c r="C241" s="27" t="str">
        <f>IF($D$233="","",IF($D$233="English",'File Directory'!C59,IF($D$233="Filipino",'File Directory'!C91,'File Directory'!C123)))</f>
        <v>2. For question with posisble multiple answers, select applicable combination as listed/grouped in this form</v>
      </c>
    </row>
    <row r="242" spans="3:3">
      <c r="C242" s="27" t="str">
        <f>IF($D$233="","",IF($D$233="English",'File Directory'!C60,IF($D$233="Filipino",'File Directory'!C92,'File Directory'!C124)))</f>
        <v>3. Submit to Grade Level Enrollment Chair (GLEC) if any or to School Enrollment Focal Person (SEFP).</v>
      </c>
    </row>
    <row r="243" spans="3:3">
      <c r="C243" s="27"/>
    </row>
    <row r="244" spans="3:3">
      <c r="C244" s="26" t="str">
        <f>IF($D$233="","",IF($D$233="English",'File Directory'!C62,IF($D$233="Filipino",'File Directory'!C94,'File Directory'!C126)))</f>
        <v>For Grade Level Enrollment Chair (if any)</v>
      </c>
    </row>
    <row r="245" spans="3:3">
      <c r="C245" s="27" t="str">
        <f>IF($D$233="","",IF($D$233="English",'File Directory'!C63,IF($D$233="Filipino",'File Directory'!C95,'File Directory'!C127)))</f>
        <v>1. Review all Summary Matrix submitted by advisers, check for accuracy/completeness</v>
      </c>
    </row>
    <row r="246" spans="3:3">
      <c r="C246" s="27" t="str">
        <f>IF($D$233="","",IF($D$233="English",'File Directory'!C64,IF($D$233="Filipino",'File Directory'!C96,'File Directory'!C128)))</f>
        <v xml:space="preserve">2. Prepare a Summary Matrix with totality for all items/questions of all sections </v>
      </c>
    </row>
    <row r="247" spans="3:3">
      <c r="C247" s="27" t="str">
        <f>IF($D$233="","",IF($D$233="English",'File Directory'!C65,IF($D$233="Filipino",'File Directory'!C97,'File Directory'!C129)))</f>
        <v>3. Submit the Accomplished Summary Matrix (Grade level) to School Enrollment Focal Person (SEFP)</v>
      </c>
    </row>
    <row r="248" spans="3:3">
      <c r="C248" s="27"/>
    </row>
    <row r="249" spans="3:3">
      <c r="C249" s="26" t="str">
        <f>IF($D$233="","",IF($D$233="English",'File Directory'!C67,IF($D$233="Filipino",'File Directory'!C99,'File Directory'!C131)))</f>
        <v>For School Enrollment Focal Person (SEFP)</v>
      </c>
    </row>
    <row r="250" spans="3:3">
      <c r="C250" s="27" t="str">
        <f>IF($D$233="","",IF($D$233="English",'File Directory'!C68,IF($D$233="Filipino",'File Directory'!C100,'File Directory'!C132)))</f>
        <v>1. Review all Grade Level Summary Matrix submitted by GLEC, check for accuracy/completeness</v>
      </c>
    </row>
    <row r="251" spans="3:3">
      <c r="C251" s="27" t="str">
        <f>IF($D$233="","",IF($D$233="English",'File Directory'!C69,IF($D$233="Filipino",'File Directory'!C101,'File Directory'!C133)))</f>
        <v>2. Prepare a Summary Matrix with totality for all items/questions of all Grade Levels</v>
      </c>
    </row>
    <row r="252" spans="3:3">
      <c r="C252" s="27" t="str">
        <f>IF($D$233="","",IF($D$233="English",'File Directory'!C70,IF($D$233="Filipino",'File Directory'!C102,'File Directory'!C134)))</f>
        <v>3. Submit the Accomplished Summary Matrix (School level) to School Head for review and approval and then to LIS System Administrator</v>
      </c>
    </row>
    <row r="253" spans="3:3">
      <c r="C253" s="27"/>
    </row>
    <row r="254" spans="3:3">
      <c r="C254" s="26" t="str">
        <f>IF($D$233="","",IF($D$233="English",'File Directory'!C72,IF($D$233="Filipino",'File Directory'!C104,'File Directory'!C136)))</f>
        <v>For LIS System Administrator</v>
      </c>
    </row>
    <row r="255" spans="3:3">
      <c r="C255" s="27" t="str">
        <f>IF($D$233="","",IF($D$233="English",'File Directory'!C73,IF($D$233="Filipino",'File Directory'!C105,'File Directory'!C137)))</f>
        <v>1. Review the School Level Summary Matrix  validate the correctness of enrollment count vis-a-vis the number of respondents</v>
      </c>
    </row>
    <row r="256" spans="3:3">
      <c r="C256" s="27" t="str">
        <f>IF($D$233="","",IF($D$233="English",'File Directory'!C74,IF($D$233="Filipino",'File Directory'!C106,'File Directory'!C138)))</f>
        <v>2. Login to LIS and click the QC Folder available in the Dashboard</v>
      </c>
    </row>
    <row r="257" spans="3:3">
      <c r="C257" s="27" t="str">
        <f>IF($D$233="","",IF($D$233="English",'File Directory'!C75,IF($D$233="Filipino",'File Directory'!C107,'File Directory'!C139)))</f>
        <v>3. Input total count for each table as appeared in the Summary Matrix.  May use the assigned code as appopriate for easy reference.</v>
      </c>
    </row>
    <row r="258" spans="3:3">
      <c r="C258" s="27"/>
    </row>
    <row r="259" spans="3:3">
      <c r="C259" s="26" t="str">
        <f>IF($D$233="","",IF($D$233="English",'File Directory'!C77,IF($D$233="Filipino",'File Directory'!C109,'File Directory'!C141)))</f>
        <v>For  LARGE SCHOOLS with MORE THAN 4 SECTIONS per grade level</v>
      </c>
    </row>
    <row r="260" spans="3:3">
      <c r="C260" s="27" t="str">
        <f>IF($D$233="","",IF($D$233="English",'File Directory'!C78,IF($D$233="Filipino",'File Directory'!C110,'File Directory'!C142)))</f>
        <v>1. Before using the Automated MLESF Summary Consolidator for Large School Excel File, the Grade Level Enrollment Chair will use the</v>
      </c>
    </row>
    <row r="261" spans="3:3">
      <c r="C261" s="27" t="str">
        <f>IF($D$233="","",IF($D$233="English",'File Directory'!C79,IF($D$233="Filipino",'File Directory'!C111,'File Directory'!C143)))</f>
        <v>automated MLESF Summary Consolidator for Small School. The Grade Level Enrollment Chair will just rename the following tabsheets into the names of each section</v>
      </c>
    </row>
    <row r="262" spans="3:3">
      <c r="C262" s="27" t="str">
        <f>IF($D$233="","",IF($D$233="English",'File Directory'!C80,IF($D$233="Filipino",'File Directory'!C112,'File Directory'!C144)))</f>
        <v>where the prospective adviser will encode his/her consolidated data.</v>
      </c>
    </row>
    <row r="263" spans="3:3">
      <c r="C263" s="27" t="str">
        <f>IF($D$233="","",IF($D$233="English",'File Directory'!C81,IF($D$233="Filipino",'File Directory'!C113,'File Directory'!C145)))</f>
        <v>2. The accomplished Summary Matrix MLESF tabsheet will be ready for forwarding to School Enrollment Focal person for encoding in the Automated MLESF</v>
      </c>
    </row>
    <row r="264" spans="3:3">
      <c r="C264" s="27" t="str">
        <f>IF($D$233="","",IF($D$233="English",'File Directory'!C82,IF($D$233="Filipino",'File Directory'!C114,'File Directory'!C146)))</f>
        <v>Summary Consolidator for Large School File</v>
      </c>
    </row>
    <row r="265" spans="3:3">
      <c r="C265" s="27"/>
    </row>
    <row r="266" spans="3:3">
      <c r="C266" s="27"/>
    </row>
  </sheetData>
  <mergeCells count="20">
    <mergeCell ref="AJ177:AJ178"/>
    <mergeCell ref="B215:B216"/>
    <mergeCell ref="J215:J216"/>
    <mergeCell ref="B233:C233"/>
    <mergeCell ref="P101:P102"/>
    <mergeCell ref="B139:B140"/>
    <mergeCell ref="M139:M140"/>
    <mergeCell ref="B158:B159"/>
    <mergeCell ref="O158:O159"/>
    <mergeCell ref="B177:B178"/>
    <mergeCell ref="D3:F3"/>
    <mergeCell ref="B4:C4"/>
    <mergeCell ref="G4:H4"/>
    <mergeCell ref="B5:C5"/>
    <mergeCell ref="E5:I5"/>
    <mergeCell ref="B27:B28"/>
    <mergeCell ref="J27:J28"/>
    <mergeCell ref="B82:B83"/>
    <mergeCell ref="S82:S83"/>
    <mergeCell ref="B101:B102"/>
  </mergeCells>
  <dataValidations count="1">
    <dataValidation type="list" allowBlank="1" showInputMessage="1" showErrorMessage="1" sqref="D233" xr:uid="{A94E61EE-DB70-D04C-B701-514847CA07C7}">
      <formula1>"English,Filipino,Cebuano"</formula1>
    </dataValidation>
  </dataValidations>
  <hyperlinks>
    <hyperlink ref="K1" location="'File Directory'!A1" tooltip="Go Back to File Directory" display="Return to File Directory" xr:uid="{B73ACEFA-003A-BC4E-BC19-D386FD8FAE13}"/>
    <hyperlink ref="J1" location="'Summary Matrix MLESF (SEFP)'!A1" tooltip="View Summary Matrix MLESF (SEFP)" display="Return to Summary Matrix MLESF (SEFP)" xr:uid="{2C6E1B70-618D-4C4D-A36B-7DD4BCCA9826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37466-543B-5647-8C52-D606E0843792}">
  <sheetPr>
    <tabColor theme="9" tint="-0.499984740745262"/>
  </sheetPr>
  <dimension ref="B1:AJ266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23.3320312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8" t="s">
        <v>180</v>
      </c>
      <c r="J1" s="78" t="s">
        <v>294</v>
      </c>
      <c r="K1" s="77" t="s">
        <v>293</v>
      </c>
    </row>
    <row r="2" spans="2:14" ht="18">
      <c r="B2" s="29" t="s">
        <v>168</v>
      </c>
    </row>
    <row r="3" spans="2:14">
      <c r="B3" s="16" t="s">
        <v>90</v>
      </c>
      <c r="C3" s="19"/>
      <c r="D3" s="175"/>
      <c r="E3" s="176"/>
      <c r="F3" s="177"/>
      <c r="G3" s="16" t="s">
        <v>91</v>
      </c>
      <c r="H3" s="16"/>
      <c r="I3" s="16" t="s">
        <v>177</v>
      </c>
      <c r="J3" s="16"/>
      <c r="K3" s="16" t="s">
        <v>92</v>
      </c>
      <c r="L3" s="16"/>
      <c r="M3" s="16" t="s">
        <v>93</v>
      </c>
      <c r="N3" s="16"/>
    </row>
    <row r="4" spans="2:14" ht="17" thickBot="1">
      <c r="B4" s="178" t="s">
        <v>166</v>
      </c>
      <c r="C4" s="179"/>
      <c r="D4" s="73"/>
      <c r="E4" s="31" t="s">
        <v>148</v>
      </c>
      <c r="F4" s="32"/>
      <c r="G4" s="180" t="s">
        <v>165</v>
      </c>
      <c r="H4" s="181"/>
      <c r="I4" s="33"/>
      <c r="J4" s="8"/>
      <c r="K4" s="8"/>
      <c r="L4" s="8"/>
      <c r="M4" s="8"/>
      <c r="N4" s="8"/>
    </row>
    <row r="5" spans="2:14" ht="16" customHeight="1">
      <c r="B5" s="178" t="s">
        <v>151</v>
      </c>
      <c r="C5" s="179"/>
      <c r="D5" s="30"/>
      <c r="E5" s="182" t="s">
        <v>169</v>
      </c>
      <c r="F5" s="183"/>
      <c r="G5" s="183"/>
      <c r="H5" s="183"/>
      <c r="I5" s="184"/>
      <c r="J5" s="8"/>
      <c r="M5" s="8"/>
      <c r="N5" s="8"/>
    </row>
    <row r="6" spans="2:14" ht="17" customHeight="1" thickBot="1">
      <c r="B6" s="15"/>
      <c r="C6" s="15"/>
      <c r="D6" s="14"/>
      <c r="E6" s="36" t="s">
        <v>170</v>
      </c>
      <c r="F6" s="37"/>
      <c r="G6" s="34" t="s">
        <v>150</v>
      </c>
      <c r="H6" s="34"/>
      <c r="I6" s="38"/>
    </row>
    <row r="7" spans="2:14">
      <c r="B7" s="15"/>
      <c r="C7" s="15"/>
      <c r="D7" s="14"/>
      <c r="E7" s="17"/>
      <c r="F7" s="35"/>
      <c r="G7" s="8"/>
      <c r="H7" s="8"/>
      <c r="I7" s="8"/>
    </row>
    <row r="8" spans="2:14">
      <c r="B8" s="2" t="s">
        <v>295</v>
      </c>
    </row>
    <row r="9" spans="2:14" ht="57" customHeight="1">
      <c r="B9" s="141" t="s">
        <v>89</v>
      </c>
      <c r="C9" s="76" t="s">
        <v>296</v>
      </c>
      <c r="D9" s="76" t="s">
        <v>297</v>
      </c>
      <c r="E9" s="75" t="s">
        <v>167</v>
      </c>
    </row>
    <row r="10" spans="2:14" hidden="1">
      <c r="B10" s="74" t="s">
        <v>88</v>
      </c>
      <c r="C10" s="74"/>
      <c r="D10" s="74"/>
      <c r="E10" s="74">
        <f>SUM(C10:D10)</f>
        <v>0</v>
      </c>
    </row>
    <row r="11" spans="2:14" hidden="1">
      <c r="B11" s="74">
        <v>1</v>
      </c>
      <c r="C11" s="74"/>
      <c r="D11" s="74"/>
      <c r="E11" s="74">
        <f>D11+C11</f>
        <v>0</v>
      </c>
    </row>
    <row r="12" spans="2:14" hidden="1">
      <c r="B12" s="74">
        <v>2</v>
      </c>
      <c r="C12" s="74"/>
      <c r="D12" s="74"/>
      <c r="E12" s="74">
        <f t="shared" ref="E12:E24" si="0">D12+C12</f>
        <v>0</v>
      </c>
    </row>
    <row r="13" spans="2:14" hidden="1">
      <c r="B13" s="74">
        <v>3</v>
      </c>
      <c r="C13" s="74"/>
      <c r="D13" s="74"/>
      <c r="E13" s="74">
        <f t="shared" si="0"/>
        <v>0</v>
      </c>
    </row>
    <row r="14" spans="2:14" hidden="1">
      <c r="B14" s="74">
        <v>4</v>
      </c>
      <c r="C14" s="74"/>
      <c r="D14" s="74"/>
      <c r="E14" s="74">
        <f t="shared" si="0"/>
        <v>0</v>
      </c>
    </row>
    <row r="15" spans="2:14" hidden="1">
      <c r="B15" s="74">
        <v>5</v>
      </c>
      <c r="C15" s="74"/>
      <c r="D15" s="74"/>
      <c r="E15" s="74">
        <f t="shared" si="0"/>
        <v>0</v>
      </c>
    </row>
    <row r="16" spans="2:14" hidden="1">
      <c r="B16" s="74">
        <v>6</v>
      </c>
      <c r="C16" s="74"/>
      <c r="D16" s="74"/>
      <c r="E16" s="74">
        <f t="shared" si="0"/>
        <v>0</v>
      </c>
    </row>
    <row r="17" spans="2:10" hidden="1">
      <c r="B17" s="74">
        <v>7</v>
      </c>
      <c r="C17" s="74"/>
      <c r="D17" s="74"/>
      <c r="E17" s="74">
        <f t="shared" si="0"/>
        <v>0</v>
      </c>
    </row>
    <row r="18" spans="2:10" hidden="1">
      <c r="B18" s="74">
        <v>8</v>
      </c>
      <c r="C18" s="74"/>
      <c r="D18" s="74"/>
      <c r="E18" s="74">
        <f t="shared" si="0"/>
        <v>0</v>
      </c>
    </row>
    <row r="19" spans="2:10" hidden="1">
      <c r="B19" s="74">
        <v>9</v>
      </c>
      <c r="C19" s="74"/>
      <c r="D19" s="74"/>
      <c r="E19" s="74">
        <f t="shared" si="0"/>
        <v>0</v>
      </c>
    </row>
    <row r="20" spans="2:10" hidden="1">
      <c r="B20" s="74">
        <v>10</v>
      </c>
      <c r="C20" s="74"/>
      <c r="D20" s="74"/>
      <c r="E20" s="74">
        <f t="shared" si="0"/>
        <v>0</v>
      </c>
    </row>
    <row r="21" spans="2:10">
      <c r="B21" s="74">
        <v>11</v>
      </c>
      <c r="C21" s="74"/>
      <c r="D21" s="74"/>
      <c r="E21" s="74">
        <f t="shared" si="0"/>
        <v>0</v>
      </c>
    </row>
    <row r="22" spans="2:10" hidden="1">
      <c r="B22" s="74">
        <v>12</v>
      </c>
      <c r="C22" s="74"/>
      <c r="D22" s="74"/>
      <c r="E22" s="74">
        <f t="shared" si="0"/>
        <v>0</v>
      </c>
    </row>
    <row r="23" spans="2:10" hidden="1">
      <c r="B23" s="74" t="s">
        <v>94</v>
      </c>
      <c r="C23" s="74"/>
      <c r="D23" s="74"/>
      <c r="E23" s="74">
        <f t="shared" si="0"/>
        <v>0</v>
      </c>
    </row>
    <row r="24" spans="2:10" hidden="1">
      <c r="B24" s="74" t="s">
        <v>7</v>
      </c>
      <c r="C24" s="75">
        <f>C23+C22+C21+C20+C19+C18+C17+C16+C15+C14+C13+C12+C11+C10</f>
        <v>0</v>
      </c>
      <c r="D24" s="75">
        <f>D23+D22+D21+D20+D19+D18+D17+D16+D15+D14+D13+D12+D11+D10</f>
        <v>0</v>
      </c>
      <c r="E24" s="74">
        <f t="shared" si="0"/>
        <v>0</v>
      </c>
    </row>
    <row r="25" spans="2:10">
      <c r="B25" s="5"/>
    </row>
    <row r="26" spans="2:10">
      <c r="B26" s="72" t="s">
        <v>322</v>
      </c>
    </row>
    <row r="27" spans="2:10" ht="77" customHeight="1">
      <c r="B27" s="173" t="s">
        <v>89</v>
      </c>
      <c r="C27" s="75" t="s">
        <v>0</v>
      </c>
      <c r="D27" s="75" t="s">
        <v>1</v>
      </c>
      <c r="E27" s="75" t="s">
        <v>2</v>
      </c>
      <c r="F27" s="75" t="s">
        <v>3</v>
      </c>
      <c r="G27" s="75" t="s">
        <v>4</v>
      </c>
      <c r="H27" s="75" t="s">
        <v>5</v>
      </c>
      <c r="I27" s="75" t="s">
        <v>6</v>
      </c>
      <c r="J27" s="165" t="s">
        <v>167</v>
      </c>
    </row>
    <row r="28" spans="2:10" ht="17.5" customHeight="1">
      <c r="B28" s="174"/>
      <c r="C28" s="28" t="s">
        <v>113</v>
      </c>
      <c r="D28" s="28" t="s">
        <v>114</v>
      </c>
      <c r="E28" s="28" t="s">
        <v>115</v>
      </c>
      <c r="F28" s="28" t="s">
        <v>116</v>
      </c>
      <c r="G28" s="28" t="s">
        <v>117</v>
      </c>
      <c r="H28" s="28" t="s">
        <v>118</v>
      </c>
      <c r="I28" s="28" t="s">
        <v>119</v>
      </c>
      <c r="J28" s="166"/>
    </row>
    <row r="29" spans="2:10" ht="18" hidden="1" customHeight="1">
      <c r="B29" s="74" t="s">
        <v>88</v>
      </c>
      <c r="C29" s="75"/>
      <c r="D29" s="75"/>
      <c r="E29" s="75"/>
      <c r="F29" s="75"/>
      <c r="G29" s="75"/>
      <c r="H29" s="75"/>
      <c r="I29" s="75"/>
      <c r="J29" s="74">
        <f>SUM(C29:I29)</f>
        <v>0</v>
      </c>
    </row>
    <row r="30" spans="2:10" ht="18" hidden="1" customHeight="1">
      <c r="B30" s="74">
        <v>1</v>
      </c>
      <c r="C30" s="75"/>
      <c r="D30" s="75"/>
      <c r="E30" s="75"/>
      <c r="F30" s="75"/>
      <c r="G30" s="75"/>
      <c r="H30" s="75"/>
      <c r="I30" s="75"/>
      <c r="J30" s="74">
        <f t="shared" ref="J30:J43" si="1">I30+H30+G30+F30+E30+D30+C30</f>
        <v>0</v>
      </c>
    </row>
    <row r="31" spans="2:10" ht="18" hidden="1" customHeight="1">
      <c r="B31" s="74">
        <v>2</v>
      </c>
      <c r="C31" s="75"/>
      <c r="D31" s="75"/>
      <c r="E31" s="75"/>
      <c r="F31" s="75"/>
      <c r="G31" s="75"/>
      <c r="H31" s="75"/>
      <c r="I31" s="75"/>
      <c r="J31" s="74">
        <f t="shared" si="1"/>
        <v>0</v>
      </c>
    </row>
    <row r="32" spans="2:10" ht="18" hidden="1" customHeight="1">
      <c r="B32" s="74">
        <v>3</v>
      </c>
      <c r="C32" s="75"/>
      <c r="D32" s="75"/>
      <c r="E32" s="75"/>
      <c r="F32" s="75"/>
      <c r="G32" s="75"/>
      <c r="H32" s="75"/>
      <c r="I32" s="75"/>
      <c r="J32" s="74">
        <f t="shared" si="1"/>
        <v>0</v>
      </c>
    </row>
    <row r="33" spans="2:10" ht="18" hidden="1" customHeight="1">
      <c r="B33" s="74">
        <v>4</v>
      </c>
      <c r="C33" s="75"/>
      <c r="D33" s="75"/>
      <c r="E33" s="75"/>
      <c r="F33" s="75"/>
      <c r="G33" s="75"/>
      <c r="H33" s="75"/>
      <c r="I33" s="75"/>
      <c r="J33" s="74">
        <f t="shared" si="1"/>
        <v>0</v>
      </c>
    </row>
    <row r="34" spans="2:10" ht="18" hidden="1" customHeight="1">
      <c r="B34" s="74">
        <v>5</v>
      </c>
      <c r="C34" s="75"/>
      <c r="D34" s="75"/>
      <c r="E34" s="75"/>
      <c r="F34" s="75"/>
      <c r="G34" s="75"/>
      <c r="H34" s="75"/>
      <c r="I34" s="75"/>
      <c r="J34" s="74">
        <f t="shared" si="1"/>
        <v>0</v>
      </c>
    </row>
    <row r="35" spans="2:10" ht="18" hidden="1" customHeight="1">
      <c r="B35" s="74">
        <v>6</v>
      </c>
      <c r="C35" s="75"/>
      <c r="D35" s="75"/>
      <c r="E35" s="75"/>
      <c r="F35" s="75"/>
      <c r="G35" s="75"/>
      <c r="H35" s="75"/>
      <c r="I35" s="75"/>
      <c r="J35" s="74">
        <f t="shared" si="1"/>
        <v>0</v>
      </c>
    </row>
    <row r="36" spans="2:10" ht="18" hidden="1" customHeight="1">
      <c r="B36" s="74">
        <v>7</v>
      </c>
      <c r="C36" s="75"/>
      <c r="D36" s="75"/>
      <c r="E36" s="75"/>
      <c r="F36" s="75"/>
      <c r="G36" s="75"/>
      <c r="H36" s="75"/>
      <c r="I36" s="75"/>
      <c r="J36" s="74">
        <f t="shared" si="1"/>
        <v>0</v>
      </c>
    </row>
    <row r="37" spans="2:10" ht="18" hidden="1" customHeight="1">
      <c r="B37" s="74">
        <v>8</v>
      </c>
      <c r="C37" s="75"/>
      <c r="D37" s="75"/>
      <c r="E37" s="75"/>
      <c r="F37" s="75"/>
      <c r="G37" s="75"/>
      <c r="H37" s="75"/>
      <c r="I37" s="75"/>
      <c r="J37" s="74">
        <f t="shared" si="1"/>
        <v>0</v>
      </c>
    </row>
    <row r="38" spans="2:10" ht="18" hidden="1" customHeight="1">
      <c r="B38" s="74">
        <v>9</v>
      </c>
      <c r="C38" s="75"/>
      <c r="D38" s="75"/>
      <c r="E38" s="75"/>
      <c r="F38" s="75"/>
      <c r="G38" s="75"/>
      <c r="H38" s="75"/>
      <c r="I38" s="75"/>
      <c r="J38" s="74">
        <f t="shared" si="1"/>
        <v>0</v>
      </c>
    </row>
    <row r="39" spans="2:10" ht="18" hidden="1" customHeight="1">
      <c r="B39" s="74">
        <v>10</v>
      </c>
      <c r="C39" s="75"/>
      <c r="D39" s="75"/>
      <c r="E39" s="75"/>
      <c r="F39" s="75"/>
      <c r="G39" s="75"/>
      <c r="H39" s="75"/>
      <c r="I39" s="75"/>
      <c r="J39" s="74">
        <f t="shared" si="1"/>
        <v>0</v>
      </c>
    </row>
    <row r="40" spans="2:10" ht="18" customHeight="1">
      <c r="B40" s="74">
        <v>11</v>
      </c>
      <c r="C40" s="75"/>
      <c r="D40" s="75"/>
      <c r="E40" s="75"/>
      <c r="F40" s="75"/>
      <c r="G40" s="75"/>
      <c r="H40" s="75"/>
      <c r="I40" s="75"/>
      <c r="J40" s="74">
        <f t="shared" si="1"/>
        <v>0</v>
      </c>
    </row>
    <row r="41" spans="2:10" ht="18" hidden="1" customHeight="1">
      <c r="B41" s="74">
        <v>12</v>
      </c>
      <c r="C41" s="75"/>
      <c r="D41" s="75"/>
      <c r="E41" s="75"/>
      <c r="F41" s="75"/>
      <c r="G41" s="75"/>
      <c r="H41" s="75"/>
      <c r="I41" s="75"/>
      <c r="J41" s="74">
        <f t="shared" si="1"/>
        <v>0</v>
      </c>
    </row>
    <row r="42" spans="2:10" ht="18" hidden="1" customHeight="1">
      <c r="B42" s="74" t="s">
        <v>94</v>
      </c>
      <c r="C42" s="75"/>
      <c r="D42" s="75"/>
      <c r="E42" s="75"/>
      <c r="F42" s="75"/>
      <c r="G42" s="75"/>
      <c r="H42" s="75"/>
      <c r="I42" s="75"/>
      <c r="J42" s="74">
        <f t="shared" si="1"/>
        <v>0</v>
      </c>
    </row>
    <row r="43" spans="2:10" ht="18" hidden="1" customHeight="1">
      <c r="B43" s="74" t="s">
        <v>7</v>
      </c>
      <c r="C43" s="75">
        <f>C42+C41+C40+C39+C38+C37+C36+C35+C34+C33+C32+C31+C30+C29</f>
        <v>0</v>
      </c>
      <c r="D43" s="75">
        <f t="shared" ref="D43:I43" si="2">D42+D41+D40+D39+D38+D37+D36+D35+D34+D33+D32+D31+D30+D29</f>
        <v>0</v>
      </c>
      <c r="E43" s="75">
        <f t="shared" si="2"/>
        <v>0</v>
      </c>
      <c r="F43" s="75">
        <f t="shared" si="2"/>
        <v>0</v>
      </c>
      <c r="G43" s="75">
        <f t="shared" si="2"/>
        <v>0</v>
      </c>
      <c r="H43" s="75">
        <f t="shared" si="2"/>
        <v>0</v>
      </c>
      <c r="I43" s="75">
        <f t="shared" si="2"/>
        <v>0</v>
      </c>
      <c r="J43" s="74">
        <f t="shared" si="1"/>
        <v>0</v>
      </c>
    </row>
    <row r="45" spans="2:10">
      <c r="B45" s="2" t="s">
        <v>219</v>
      </c>
    </row>
    <row r="46" spans="2:10" ht="57" customHeight="1">
      <c r="B46" s="141" t="s">
        <v>89</v>
      </c>
      <c r="C46" s="76" t="s">
        <v>8</v>
      </c>
      <c r="D46" s="76" t="s">
        <v>9</v>
      </c>
      <c r="E46" s="75" t="s">
        <v>167</v>
      </c>
    </row>
    <row r="47" spans="2:10" hidden="1">
      <c r="B47" s="74" t="s">
        <v>88</v>
      </c>
      <c r="C47" s="74"/>
      <c r="D47" s="74"/>
      <c r="E47" s="74">
        <f>SUM(C47:D47)</f>
        <v>0</v>
      </c>
    </row>
    <row r="48" spans="2:10" hidden="1">
      <c r="B48" s="74">
        <v>1</v>
      </c>
      <c r="C48" s="74"/>
      <c r="D48" s="74"/>
      <c r="E48" s="74">
        <f>D48+C48</f>
        <v>0</v>
      </c>
    </row>
    <row r="49" spans="2:10" hidden="1">
      <c r="B49" s="74">
        <v>2</v>
      </c>
      <c r="C49" s="74"/>
      <c r="D49" s="74"/>
      <c r="E49" s="74">
        <f t="shared" ref="E49:E61" si="3">D49+C49</f>
        <v>0</v>
      </c>
    </row>
    <row r="50" spans="2:10" hidden="1">
      <c r="B50" s="74">
        <v>3</v>
      </c>
      <c r="C50" s="74"/>
      <c r="D50" s="74"/>
      <c r="E50" s="74">
        <f t="shared" si="3"/>
        <v>0</v>
      </c>
    </row>
    <row r="51" spans="2:10" hidden="1">
      <c r="B51" s="74">
        <v>4</v>
      </c>
      <c r="C51" s="74"/>
      <c r="D51" s="74"/>
      <c r="E51" s="74">
        <f t="shared" si="3"/>
        <v>0</v>
      </c>
    </row>
    <row r="52" spans="2:10" hidden="1">
      <c r="B52" s="74">
        <v>5</v>
      </c>
      <c r="C52" s="74"/>
      <c r="D52" s="74"/>
      <c r="E52" s="74">
        <f t="shared" si="3"/>
        <v>0</v>
      </c>
    </row>
    <row r="53" spans="2:10" hidden="1">
      <c r="B53" s="74">
        <v>6</v>
      </c>
      <c r="C53" s="74"/>
      <c r="D53" s="74"/>
      <c r="E53" s="74">
        <f t="shared" si="3"/>
        <v>0</v>
      </c>
    </row>
    <row r="54" spans="2:10" hidden="1">
      <c r="B54" s="74">
        <v>7</v>
      </c>
      <c r="C54" s="74"/>
      <c r="D54" s="74"/>
      <c r="E54" s="74">
        <f t="shared" si="3"/>
        <v>0</v>
      </c>
    </row>
    <row r="55" spans="2:10" hidden="1">
      <c r="B55" s="74">
        <v>8</v>
      </c>
      <c r="C55" s="74"/>
      <c r="D55" s="74"/>
      <c r="E55" s="74">
        <f t="shared" si="3"/>
        <v>0</v>
      </c>
    </row>
    <row r="56" spans="2:10" hidden="1">
      <c r="B56" s="74">
        <v>9</v>
      </c>
      <c r="C56" s="74"/>
      <c r="D56" s="74"/>
      <c r="E56" s="74">
        <f t="shared" si="3"/>
        <v>0</v>
      </c>
    </row>
    <row r="57" spans="2:10" hidden="1">
      <c r="B57" s="74">
        <v>10</v>
      </c>
      <c r="C57" s="74"/>
      <c r="D57" s="74"/>
      <c r="E57" s="74">
        <f t="shared" si="3"/>
        <v>0</v>
      </c>
    </row>
    <row r="58" spans="2:10">
      <c r="B58" s="74">
        <v>11</v>
      </c>
      <c r="C58" s="74"/>
      <c r="D58" s="74"/>
      <c r="E58" s="74">
        <f t="shared" si="3"/>
        <v>0</v>
      </c>
    </row>
    <row r="59" spans="2:10" hidden="1">
      <c r="B59" s="74">
        <v>12</v>
      </c>
      <c r="C59" s="74"/>
      <c r="D59" s="74"/>
      <c r="E59" s="74">
        <f t="shared" si="3"/>
        <v>0</v>
      </c>
    </row>
    <row r="60" spans="2:10" hidden="1">
      <c r="B60" s="74" t="s">
        <v>94</v>
      </c>
      <c r="C60" s="74"/>
      <c r="D60" s="74"/>
      <c r="E60" s="74">
        <f t="shared" si="3"/>
        <v>0</v>
      </c>
    </row>
    <row r="61" spans="2:10" hidden="1">
      <c r="B61" s="74" t="s">
        <v>7</v>
      </c>
      <c r="C61" s="75">
        <f>C60+C59+C58+C57+C56+C55+C54+C53+C52+C51+C50+C49+C48+C47</f>
        <v>0</v>
      </c>
      <c r="D61" s="75">
        <f>D60+D59+D58+D57+D56+D55+D54+D53+D52+D51+D50+D49+D48+D47</f>
        <v>0</v>
      </c>
      <c r="E61" s="74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41" t="s">
        <v>89</v>
      </c>
      <c r="C64" s="99" t="s">
        <v>298</v>
      </c>
      <c r="D64" s="99" t="s">
        <v>299</v>
      </c>
      <c r="E64" s="99" t="s">
        <v>300</v>
      </c>
      <c r="F64" s="99" t="s">
        <v>301</v>
      </c>
      <c r="G64" s="99" t="s">
        <v>302</v>
      </c>
      <c r="H64" s="99" t="s">
        <v>303</v>
      </c>
      <c r="I64" s="99" t="s">
        <v>343</v>
      </c>
      <c r="J64" s="75" t="s">
        <v>167</v>
      </c>
    </row>
    <row r="65" spans="2:10" hidden="1">
      <c r="B65" s="74" t="s">
        <v>88</v>
      </c>
      <c r="C65" s="16"/>
      <c r="D65" s="16"/>
      <c r="E65" s="16"/>
      <c r="F65" s="16"/>
      <c r="G65" s="16"/>
      <c r="H65" s="16"/>
      <c r="I65" s="16"/>
      <c r="J65" s="74">
        <f>SUM(C65:I65)</f>
        <v>0</v>
      </c>
    </row>
    <row r="66" spans="2:10" hidden="1">
      <c r="B66" s="74">
        <v>1</v>
      </c>
      <c r="C66" s="16"/>
      <c r="D66" s="16"/>
      <c r="E66" s="16"/>
      <c r="F66" s="16"/>
      <c r="G66" s="16"/>
      <c r="H66" s="16"/>
      <c r="I66" s="16"/>
      <c r="J66" s="74">
        <f t="shared" ref="J66:J79" si="4">I66+H66+G66+F66+E66+D66+C66</f>
        <v>0</v>
      </c>
    </row>
    <row r="67" spans="2:10" hidden="1">
      <c r="B67" s="74">
        <v>2</v>
      </c>
      <c r="C67" s="16"/>
      <c r="D67" s="16"/>
      <c r="E67" s="16"/>
      <c r="F67" s="16"/>
      <c r="G67" s="16"/>
      <c r="H67" s="16"/>
      <c r="I67" s="16"/>
      <c r="J67" s="74">
        <f t="shared" si="4"/>
        <v>0</v>
      </c>
    </row>
    <row r="68" spans="2:10" hidden="1">
      <c r="B68" s="74">
        <v>3</v>
      </c>
      <c r="C68" s="16"/>
      <c r="D68" s="16"/>
      <c r="E68" s="16"/>
      <c r="F68" s="16"/>
      <c r="G68" s="16"/>
      <c r="H68" s="16"/>
      <c r="I68" s="16"/>
      <c r="J68" s="74">
        <f t="shared" si="4"/>
        <v>0</v>
      </c>
    </row>
    <row r="69" spans="2:10" hidden="1">
      <c r="B69" s="74">
        <v>4</v>
      </c>
      <c r="C69" s="16"/>
      <c r="D69" s="16"/>
      <c r="E69" s="16"/>
      <c r="F69" s="16"/>
      <c r="G69" s="16"/>
      <c r="H69" s="16"/>
      <c r="I69" s="16"/>
      <c r="J69" s="74">
        <f t="shared" si="4"/>
        <v>0</v>
      </c>
    </row>
    <row r="70" spans="2:10" hidden="1">
      <c r="B70" s="74">
        <v>5</v>
      </c>
      <c r="C70" s="16"/>
      <c r="D70" s="16"/>
      <c r="E70" s="16"/>
      <c r="F70" s="16"/>
      <c r="G70" s="16"/>
      <c r="H70" s="16"/>
      <c r="I70" s="16"/>
      <c r="J70" s="74">
        <f t="shared" si="4"/>
        <v>0</v>
      </c>
    </row>
    <row r="71" spans="2:10" hidden="1">
      <c r="B71" s="74">
        <v>6</v>
      </c>
      <c r="C71" s="16"/>
      <c r="D71" s="16"/>
      <c r="E71" s="16"/>
      <c r="F71" s="16"/>
      <c r="G71" s="16"/>
      <c r="H71" s="16"/>
      <c r="I71" s="16"/>
      <c r="J71" s="74">
        <f t="shared" si="4"/>
        <v>0</v>
      </c>
    </row>
    <row r="72" spans="2:10" hidden="1">
      <c r="B72" s="74">
        <v>7</v>
      </c>
      <c r="C72" s="16"/>
      <c r="D72" s="16"/>
      <c r="E72" s="16"/>
      <c r="F72" s="16"/>
      <c r="G72" s="16"/>
      <c r="H72" s="16"/>
      <c r="I72" s="16"/>
      <c r="J72" s="74">
        <f t="shared" si="4"/>
        <v>0</v>
      </c>
    </row>
    <row r="73" spans="2:10" hidden="1">
      <c r="B73" s="74">
        <v>8</v>
      </c>
      <c r="C73" s="16"/>
      <c r="D73" s="16"/>
      <c r="E73" s="16"/>
      <c r="F73" s="16"/>
      <c r="G73" s="16"/>
      <c r="H73" s="16"/>
      <c r="I73" s="16"/>
      <c r="J73" s="74">
        <f t="shared" si="4"/>
        <v>0</v>
      </c>
    </row>
    <row r="74" spans="2:10" hidden="1">
      <c r="B74" s="74">
        <v>9</v>
      </c>
      <c r="C74" s="16"/>
      <c r="D74" s="16"/>
      <c r="E74" s="16"/>
      <c r="F74" s="16"/>
      <c r="G74" s="16"/>
      <c r="H74" s="16"/>
      <c r="I74" s="16"/>
      <c r="J74" s="74">
        <f t="shared" si="4"/>
        <v>0</v>
      </c>
    </row>
    <row r="75" spans="2:10" hidden="1">
      <c r="B75" s="74">
        <v>10</v>
      </c>
      <c r="C75" s="16"/>
      <c r="D75" s="16"/>
      <c r="E75" s="16"/>
      <c r="F75" s="16"/>
      <c r="G75" s="16"/>
      <c r="H75" s="16"/>
      <c r="I75" s="16"/>
      <c r="J75" s="74">
        <f t="shared" si="4"/>
        <v>0</v>
      </c>
    </row>
    <row r="76" spans="2:10">
      <c r="B76" s="74">
        <v>11</v>
      </c>
      <c r="C76" s="16"/>
      <c r="D76" s="16"/>
      <c r="E76" s="16"/>
      <c r="F76" s="16"/>
      <c r="G76" s="16"/>
      <c r="H76" s="16"/>
      <c r="I76" s="16"/>
      <c r="J76" s="74">
        <f t="shared" si="4"/>
        <v>0</v>
      </c>
    </row>
    <row r="77" spans="2:10" hidden="1">
      <c r="B77" s="74">
        <v>12</v>
      </c>
      <c r="C77" s="16"/>
      <c r="D77" s="16"/>
      <c r="E77" s="16"/>
      <c r="F77" s="16"/>
      <c r="G77" s="16"/>
      <c r="H77" s="16"/>
      <c r="I77" s="16"/>
      <c r="J77" s="74">
        <f t="shared" si="4"/>
        <v>0</v>
      </c>
    </row>
    <row r="78" spans="2:10" hidden="1">
      <c r="B78" s="74" t="s">
        <v>94</v>
      </c>
      <c r="C78" s="16"/>
      <c r="D78" s="16"/>
      <c r="E78" s="16"/>
      <c r="F78" s="16"/>
      <c r="G78" s="16"/>
      <c r="H78" s="16"/>
      <c r="I78" s="16"/>
      <c r="J78" s="74">
        <f t="shared" si="4"/>
        <v>0</v>
      </c>
    </row>
    <row r="79" spans="2:10" hidden="1">
      <c r="B79" s="74" t="s">
        <v>7</v>
      </c>
      <c r="C79" s="75">
        <f>C78+C77+C76+C75+C74+C73+C72+C71+C70+C69+C68+C67+C66+C65</f>
        <v>0</v>
      </c>
      <c r="D79" s="75">
        <f t="shared" ref="D79:I79" si="5">D78+D77+D76+D75+D74+D73+D72+D71+D70+D69+D68+D67+D66+D65</f>
        <v>0</v>
      </c>
      <c r="E79" s="75">
        <f t="shared" si="5"/>
        <v>0</v>
      </c>
      <c r="F79" s="75">
        <f t="shared" si="5"/>
        <v>0</v>
      </c>
      <c r="G79" s="75">
        <f t="shared" si="5"/>
        <v>0</v>
      </c>
      <c r="H79" s="75">
        <f t="shared" si="5"/>
        <v>0</v>
      </c>
      <c r="I79" s="75">
        <f t="shared" si="5"/>
        <v>0</v>
      </c>
      <c r="J79" s="74">
        <f t="shared" si="4"/>
        <v>0</v>
      </c>
    </row>
    <row r="81" spans="2:19" s="2" customFormat="1">
      <c r="B81" s="2" t="s">
        <v>221</v>
      </c>
    </row>
    <row r="82" spans="2:19" ht="85">
      <c r="B82" s="167" t="s">
        <v>89</v>
      </c>
      <c r="C82" s="75" t="s">
        <v>10</v>
      </c>
      <c r="D82" s="75" t="s">
        <v>11</v>
      </c>
      <c r="E82" s="75" t="s">
        <v>12</v>
      </c>
      <c r="F82" s="75" t="s">
        <v>13</v>
      </c>
      <c r="G82" s="75" t="s">
        <v>16</v>
      </c>
      <c r="H82" s="75" t="s">
        <v>14</v>
      </c>
      <c r="I82" s="75" t="s">
        <v>15</v>
      </c>
      <c r="J82" s="24" t="s">
        <v>17</v>
      </c>
      <c r="K82" s="75" t="s">
        <v>18</v>
      </c>
      <c r="L82" s="75" t="s">
        <v>20</v>
      </c>
      <c r="M82" s="75" t="s">
        <v>19</v>
      </c>
      <c r="N82" s="75" t="s">
        <v>21</v>
      </c>
      <c r="O82" s="75" t="s">
        <v>22</v>
      </c>
      <c r="P82" s="75" t="s">
        <v>23</v>
      </c>
      <c r="Q82" s="75" t="s">
        <v>25</v>
      </c>
      <c r="R82" s="75" t="s">
        <v>24</v>
      </c>
      <c r="S82" s="165" t="s">
        <v>167</v>
      </c>
    </row>
    <row r="83" spans="2:19" ht="17">
      <c r="B83" s="168"/>
      <c r="C83" s="25" t="s">
        <v>95</v>
      </c>
      <c r="D83" s="25" t="s">
        <v>96</v>
      </c>
      <c r="E83" s="25" t="s">
        <v>97</v>
      </c>
      <c r="F83" s="25" t="s">
        <v>98</v>
      </c>
      <c r="G83" s="25" t="s">
        <v>99</v>
      </c>
      <c r="H83" s="25" t="s">
        <v>100</v>
      </c>
      <c r="I83" s="25" t="s">
        <v>101</v>
      </c>
      <c r="J83" s="25" t="s">
        <v>102</v>
      </c>
      <c r="K83" s="25" t="s">
        <v>103</v>
      </c>
      <c r="L83" s="25" t="s">
        <v>104</v>
      </c>
      <c r="M83" s="25" t="s">
        <v>105</v>
      </c>
      <c r="N83" s="25" t="s">
        <v>106</v>
      </c>
      <c r="O83" s="25" t="s">
        <v>107</v>
      </c>
      <c r="P83" s="25" t="s">
        <v>108</v>
      </c>
      <c r="Q83" s="25" t="s">
        <v>109</v>
      </c>
      <c r="R83" s="25" t="s">
        <v>110</v>
      </c>
      <c r="S83" s="166"/>
    </row>
    <row r="84" spans="2:19" hidden="1">
      <c r="B84" s="74" t="s">
        <v>88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>
        <f>SUM(C84:R84)</f>
        <v>0</v>
      </c>
    </row>
    <row r="85" spans="2:19" hidden="1">
      <c r="B85" s="74">
        <v>1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>
        <f>SUM(C85:R85)</f>
        <v>0</v>
      </c>
    </row>
    <row r="86" spans="2:19" hidden="1">
      <c r="B86" s="74">
        <v>2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>
        <f t="shared" ref="S86:S98" si="6">SUM(C86:R86)</f>
        <v>0</v>
      </c>
    </row>
    <row r="87" spans="2:19" hidden="1">
      <c r="B87" s="74">
        <v>3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>
        <f t="shared" si="6"/>
        <v>0</v>
      </c>
    </row>
    <row r="88" spans="2:19" hidden="1">
      <c r="B88" s="74">
        <v>4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>
        <f t="shared" si="6"/>
        <v>0</v>
      </c>
    </row>
    <row r="89" spans="2:19" hidden="1">
      <c r="B89" s="74">
        <v>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>
        <f t="shared" si="6"/>
        <v>0</v>
      </c>
    </row>
    <row r="90" spans="2:19" hidden="1">
      <c r="B90" s="74">
        <v>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>
        <f t="shared" si="6"/>
        <v>0</v>
      </c>
    </row>
    <row r="91" spans="2:19" hidden="1">
      <c r="B91" s="74">
        <v>7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>
        <f t="shared" si="6"/>
        <v>0</v>
      </c>
    </row>
    <row r="92" spans="2:19" hidden="1">
      <c r="B92" s="74">
        <v>8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>
        <f t="shared" si="6"/>
        <v>0</v>
      </c>
    </row>
    <row r="93" spans="2:19" hidden="1">
      <c r="B93" s="74">
        <v>9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>
        <f t="shared" si="6"/>
        <v>0</v>
      </c>
    </row>
    <row r="94" spans="2:19" hidden="1">
      <c r="B94" s="74">
        <v>10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>
        <f t="shared" si="6"/>
        <v>0</v>
      </c>
    </row>
    <row r="95" spans="2:19">
      <c r="B95" s="74">
        <v>11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>
        <f t="shared" si="6"/>
        <v>0</v>
      </c>
    </row>
    <row r="96" spans="2:19" hidden="1">
      <c r="B96" s="74">
        <v>12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>
        <f t="shared" si="6"/>
        <v>0</v>
      </c>
    </row>
    <row r="97" spans="2:19" hidden="1">
      <c r="B97" s="74" t="s">
        <v>94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>
        <f t="shared" si="6"/>
        <v>0</v>
      </c>
    </row>
    <row r="98" spans="2:19" hidden="1">
      <c r="B98" s="74" t="s">
        <v>7</v>
      </c>
      <c r="C98" s="75">
        <f>C97+C96+C95+C94+C93+C92+C91+C90+C89+C88+C87+C86+C85+C84</f>
        <v>0</v>
      </c>
      <c r="D98" s="75">
        <f t="shared" ref="D98:R98" si="7">D97+D96+D95+D94+D93+D92+D91+D90+D89+D88+D87+D86+D85+D84</f>
        <v>0</v>
      </c>
      <c r="E98" s="75">
        <f t="shared" si="7"/>
        <v>0</v>
      </c>
      <c r="F98" s="75">
        <f t="shared" si="7"/>
        <v>0</v>
      </c>
      <c r="G98" s="75">
        <f t="shared" si="7"/>
        <v>0</v>
      </c>
      <c r="H98" s="75">
        <f t="shared" si="7"/>
        <v>0</v>
      </c>
      <c r="I98" s="75">
        <f t="shared" si="7"/>
        <v>0</v>
      </c>
      <c r="J98" s="75">
        <f t="shared" si="7"/>
        <v>0</v>
      </c>
      <c r="K98" s="75">
        <f t="shared" si="7"/>
        <v>0</v>
      </c>
      <c r="L98" s="75">
        <f t="shared" si="7"/>
        <v>0</v>
      </c>
      <c r="M98" s="75">
        <f t="shared" si="7"/>
        <v>0</v>
      </c>
      <c r="N98" s="75">
        <f t="shared" si="7"/>
        <v>0</v>
      </c>
      <c r="O98" s="75">
        <f t="shared" si="7"/>
        <v>0</v>
      </c>
      <c r="P98" s="75">
        <f t="shared" si="7"/>
        <v>0</v>
      </c>
      <c r="Q98" s="75">
        <f t="shared" si="7"/>
        <v>0</v>
      </c>
      <c r="R98" s="75">
        <f t="shared" si="7"/>
        <v>0</v>
      </c>
      <c r="S98" s="16">
        <f t="shared" si="6"/>
        <v>0</v>
      </c>
    </row>
    <row r="100" spans="2:19" s="2" customFormat="1">
      <c r="B100" s="9" t="s">
        <v>222</v>
      </c>
    </row>
    <row r="101" spans="2:19" ht="68" customHeight="1">
      <c r="B101" s="167" t="s">
        <v>89</v>
      </c>
      <c r="C101" s="75" t="s">
        <v>26</v>
      </c>
      <c r="D101" s="75" t="s">
        <v>27</v>
      </c>
      <c r="E101" s="75" t="s">
        <v>28</v>
      </c>
      <c r="F101" s="75" t="s">
        <v>29</v>
      </c>
      <c r="G101" s="75" t="s">
        <v>30</v>
      </c>
      <c r="H101" s="75" t="s">
        <v>31</v>
      </c>
      <c r="I101" s="75" t="s">
        <v>32</v>
      </c>
      <c r="J101" s="75" t="s">
        <v>33</v>
      </c>
      <c r="K101" s="75" t="s">
        <v>34</v>
      </c>
      <c r="L101" s="75" t="s">
        <v>35</v>
      </c>
      <c r="M101" s="75" t="s">
        <v>246</v>
      </c>
      <c r="N101" s="75" t="s">
        <v>247</v>
      </c>
      <c r="O101" s="75" t="s">
        <v>24</v>
      </c>
      <c r="P101" s="165" t="s">
        <v>167</v>
      </c>
    </row>
    <row r="102" spans="2:19" ht="19">
      <c r="B102" s="168"/>
      <c r="C102" s="28" t="s">
        <v>233</v>
      </c>
      <c r="D102" s="28" t="s">
        <v>234</v>
      </c>
      <c r="E102" s="28" t="s">
        <v>235</v>
      </c>
      <c r="F102" s="28" t="s">
        <v>236</v>
      </c>
      <c r="G102" s="28" t="s">
        <v>237</v>
      </c>
      <c r="H102" s="28" t="s">
        <v>238</v>
      </c>
      <c r="I102" s="28" t="s">
        <v>239</v>
      </c>
      <c r="J102" s="28" t="s">
        <v>240</v>
      </c>
      <c r="K102" s="28" t="s">
        <v>241</v>
      </c>
      <c r="L102" s="28" t="s">
        <v>242</v>
      </c>
      <c r="M102" s="28" t="s">
        <v>243</v>
      </c>
      <c r="N102" s="28" t="s">
        <v>244</v>
      </c>
      <c r="O102" s="28" t="s">
        <v>245</v>
      </c>
      <c r="P102" s="166"/>
    </row>
    <row r="103" spans="2:19" hidden="1">
      <c r="B103" s="74" t="s">
        <v>88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16">
        <f>SUM(C103:O103)</f>
        <v>0</v>
      </c>
    </row>
    <row r="104" spans="2:19" hidden="1">
      <c r="B104" s="74">
        <v>1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>
        <f t="shared" ref="N104:N117" si="8">SUM(C104:M104)</f>
        <v>0</v>
      </c>
    </row>
    <row r="105" spans="2:19" hidden="1">
      <c r="B105" s="74">
        <v>2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>
        <f t="shared" si="8"/>
        <v>0</v>
      </c>
    </row>
    <row r="106" spans="2:19" hidden="1">
      <c r="B106" s="74">
        <v>3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>
        <f t="shared" si="8"/>
        <v>0</v>
      </c>
    </row>
    <row r="107" spans="2:19" hidden="1">
      <c r="B107" s="74">
        <v>4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>
        <f t="shared" si="8"/>
        <v>0</v>
      </c>
    </row>
    <row r="108" spans="2:19" hidden="1">
      <c r="B108" s="74">
        <v>5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>
        <f t="shared" si="8"/>
        <v>0</v>
      </c>
    </row>
    <row r="109" spans="2:19" hidden="1">
      <c r="B109" s="74">
        <v>6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>
        <f t="shared" si="8"/>
        <v>0</v>
      </c>
    </row>
    <row r="110" spans="2:19" hidden="1">
      <c r="B110" s="74">
        <v>7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>
        <f t="shared" si="8"/>
        <v>0</v>
      </c>
    </row>
    <row r="111" spans="2:19" hidden="1">
      <c r="B111" s="74">
        <v>8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>
        <f t="shared" si="8"/>
        <v>0</v>
      </c>
    </row>
    <row r="112" spans="2:19" hidden="1">
      <c r="B112" s="74">
        <v>9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>
        <f t="shared" si="8"/>
        <v>0</v>
      </c>
    </row>
    <row r="113" spans="2:16" hidden="1">
      <c r="B113" s="74">
        <v>10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>
        <f t="shared" si="8"/>
        <v>0</v>
      </c>
    </row>
    <row r="114" spans="2:16">
      <c r="B114" s="74">
        <v>11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42">
        <f>SUM(C114:O114)</f>
        <v>0</v>
      </c>
    </row>
    <row r="115" spans="2:16" hidden="1">
      <c r="B115" s="74">
        <v>12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>
        <f t="shared" si="8"/>
        <v>0</v>
      </c>
    </row>
    <row r="116" spans="2:16" hidden="1">
      <c r="B116" s="74" t="s">
        <v>94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>
        <f t="shared" si="8"/>
        <v>0</v>
      </c>
    </row>
    <row r="117" spans="2:16" hidden="1">
      <c r="B117" s="74" t="s">
        <v>7</v>
      </c>
      <c r="C117" s="75">
        <f>C116+C115+C114+C113+C112+C111+C110+C109+C108+C107+C106+C105+C104+C103</f>
        <v>0</v>
      </c>
      <c r="D117" s="75">
        <f t="shared" ref="D117:M117" si="9">D116+D115+D114+D113+D112+D111+D110+D109+D108+D107+D106+D105+D104+D103</f>
        <v>0</v>
      </c>
      <c r="E117" s="75">
        <f t="shared" si="9"/>
        <v>0</v>
      </c>
      <c r="F117" s="75">
        <f t="shared" si="9"/>
        <v>0</v>
      </c>
      <c r="G117" s="75">
        <f t="shared" si="9"/>
        <v>0</v>
      </c>
      <c r="H117" s="75">
        <f t="shared" si="9"/>
        <v>0</v>
      </c>
      <c r="I117" s="75">
        <f t="shared" si="9"/>
        <v>0</v>
      </c>
      <c r="J117" s="75">
        <f t="shared" si="9"/>
        <v>0</v>
      </c>
      <c r="K117" s="75">
        <f t="shared" si="9"/>
        <v>0</v>
      </c>
      <c r="L117" s="75">
        <f t="shared" si="9"/>
        <v>0</v>
      </c>
      <c r="M117" s="75">
        <f t="shared" si="9"/>
        <v>0</v>
      </c>
      <c r="N117" s="16">
        <f t="shared" si="8"/>
        <v>0</v>
      </c>
    </row>
    <row r="120" spans="2:16" s="2" customFormat="1">
      <c r="B120" s="10" t="s">
        <v>223</v>
      </c>
    </row>
    <row r="121" spans="2:16" ht="77.5" customHeight="1">
      <c r="B121" s="141" t="s">
        <v>89</v>
      </c>
      <c r="C121" s="76" t="s">
        <v>8</v>
      </c>
      <c r="D121" s="76" t="s">
        <v>9</v>
      </c>
      <c r="E121" s="75" t="s">
        <v>167</v>
      </c>
    </row>
    <row r="122" spans="2:16" hidden="1">
      <c r="B122" s="74" t="s">
        <v>88</v>
      </c>
      <c r="C122" s="74"/>
      <c r="D122" s="74"/>
      <c r="E122" s="74">
        <f>SUM(C122:D122)</f>
        <v>0</v>
      </c>
    </row>
    <row r="123" spans="2:16" hidden="1">
      <c r="B123" s="74">
        <v>1</v>
      </c>
      <c r="C123" s="74"/>
      <c r="D123" s="74"/>
      <c r="E123" s="74">
        <f t="shared" ref="E123:E136" si="10">D123+C123</f>
        <v>0</v>
      </c>
    </row>
    <row r="124" spans="2:16" hidden="1">
      <c r="B124" s="74">
        <v>2</v>
      </c>
      <c r="C124" s="74"/>
      <c r="D124" s="74"/>
      <c r="E124" s="74">
        <f t="shared" si="10"/>
        <v>0</v>
      </c>
    </row>
    <row r="125" spans="2:16" hidden="1">
      <c r="B125" s="74">
        <v>3</v>
      </c>
      <c r="C125" s="74"/>
      <c r="D125" s="74"/>
      <c r="E125" s="74">
        <f t="shared" si="10"/>
        <v>0</v>
      </c>
    </row>
    <row r="126" spans="2:16" hidden="1">
      <c r="B126" s="74">
        <v>4</v>
      </c>
      <c r="C126" s="74"/>
      <c r="D126" s="74"/>
      <c r="E126" s="74">
        <f t="shared" si="10"/>
        <v>0</v>
      </c>
    </row>
    <row r="127" spans="2:16" hidden="1">
      <c r="B127" s="74">
        <v>5</v>
      </c>
      <c r="C127" s="74"/>
      <c r="D127" s="74"/>
      <c r="E127" s="74">
        <f t="shared" si="10"/>
        <v>0</v>
      </c>
    </row>
    <row r="128" spans="2:16" hidden="1">
      <c r="B128" s="74">
        <v>6</v>
      </c>
      <c r="C128" s="74"/>
      <c r="D128" s="74"/>
      <c r="E128" s="74">
        <f t="shared" si="10"/>
        <v>0</v>
      </c>
    </row>
    <row r="129" spans="2:14" hidden="1">
      <c r="B129" s="74">
        <v>7</v>
      </c>
      <c r="C129" s="74"/>
      <c r="D129" s="74"/>
      <c r="E129" s="74">
        <f t="shared" si="10"/>
        <v>0</v>
      </c>
    </row>
    <row r="130" spans="2:14" hidden="1">
      <c r="B130" s="74">
        <v>8</v>
      </c>
      <c r="C130" s="74"/>
      <c r="D130" s="74"/>
      <c r="E130" s="74">
        <f t="shared" si="10"/>
        <v>0</v>
      </c>
    </row>
    <row r="131" spans="2:14" hidden="1">
      <c r="B131" s="74">
        <v>9</v>
      </c>
      <c r="C131" s="74"/>
      <c r="D131" s="74"/>
      <c r="E131" s="74">
        <f t="shared" si="10"/>
        <v>0</v>
      </c>
    </row>
    <row r="132" spans="2:14" hidden="1">
      <c r="B132" s="74">
        <v>10</v>
      </c>
      <c r="C132" s="74"/>
      <c r="D132" s="74"/>
      <c r="E132" s="74">
        <f t="shared" si="10"/>
        <v>0</v>
      </c>
    </row>
    <row r="133" spans="2:14">
      <c r="B133" s="74">
        <v>11</v>
      </c>
      <c r="C133" s="74"/>
      <c r="D133" s="74"/>
      <c r="E133" s="74">
        <f t="shared" si="10"/>
        <v>0</v>
      </c>
    </row>
    <row r="134" spans="2:14" hidden="1">
      <c r="B134" s="74">
        <v>12</v>
      </c>
      <c r="C134" s="74"/>
      <c r="D134" s="74"/>
      <c r="E134" s="74">
        <f t="shared" si="10"/>
        <v>0</v>
      </c>
    </row>
    <row r="135" spans="2:14" hidden="1">
      <c r="B135" s="74" t="s">
        <v>94</v>
      </c>
      <c r="C135" s="74"/>
      <c r="D135" s="74"/>
      <c r="E135" s="74">
        <f t="shared" si="10"/>
        <v>0</v>
      </c>
    </row>
    <row r="136" spans="2:14" hidden="1">
      <c r="B136" s="74" t="s">
        <v>7</v>
      </c>
      <c r="C136" s="75">
        <f>C135+C134+C133+C132+C131+C130+C129+C128+C127+C126+C125+C124+C123+C122</f>
        <v>0</v>
      </c>
      <c r="D136" s="75">
        <f>D135+D134+D133+D132+D131+D130+D129+D128+D127+D126+D125+D124+D123+D122</f>
        <v>0</v>
      </c>
      <c r="E136" s="74">
        <f t="shared" si="10"/>
        <v>0</v>
      </c>
    </row>
    <row r="138" spans="2:14" s="2" customFormat="1">
      <c r="B138" s="9" t="s">
        <v>224</v>
      </c>
    </row>
    <row r="139" spans="2:14" s="6" customFormat="1" ht="108.5" customHeight="1">
      <c r="B139" s="167" t="s">
        <v>89</v>
      </c>
      <c r="C139" s="75" t="s">
        <v>36</v>
      </c>
      <c r="D139" s="75" t="s">
        <v>37</v>
      </c>
      <c r="E139" s="75" t="s">
        <v>38</v>
      </c>
      <c r="F139" s="75" t="s">
        <v>39</v>
      </c>
      <c r="G139" s="75" t="s">
        <v>40</v>
      </c>
      <c r="H139" s="75" t="s">
        <v>41</v>
      </c>
      <c r="I139" s="75" t="s">
        <v>42</v>
      </c>
      <c r="J139" s="75" t="s">
        <v>43</v>
      </c>
      <c r="K139" s="75" t="s">
        <v>44</v>
      </c>
      <c r="L139" s="75" t="s">
        <v>248</v>
      </c>
      <c r="M139" s="165" t="s">
        <v>167</v>
      </c>
      <c r="N139" s="7"/>
    </row>
    <row r="140" spans="2:14" s="6" customFormat="1" ht="19">
      <c r="B140" s="168"/>
      <c r="C140" s="28" t="s">
        <v>120</v>
      </c>
      <c r="D140" s="28" t="s">
        <v>121</v>
      </c>
      <c r="E140" s="28" t="s">
        <v>122</v>
      </c>
      <c r="F140" s="28" t="s">
        <v>123</v>
      </c>
      <c r="G140" s="28" t="s">
        <v>124</v>
      </c>
      <c r="H140" s="28" t="s">
        <v>125</v>
      </c>
      <c r="I140" s="28" t="s">
        <v>126</v>
      </c>
      <c r="J140" s="28" t="s">
        <v>127</v>
      </c>
      <c r="K140" s="28" t="s">
        <v>128</v>
      </c>
      <c r="L140" s="28" t="s">
        <v>129</v>
      </c>
      <c r="M140" s="166"/>
      <c r="N140" s="7"/>
    </row>
    <row r="141" spans="2:14" hidden="1">
      <c r="B141" s="74" t="s">
        <v>88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>
        <f>SUM(C141:L141)</f>
        <v>0</v>
      </c>
    </row>
    <row r="142" spans="2:14" hidden="1">
      <c r="B142" s="74">
        <v>1</v>
      </c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>
        <f t="shared" ref="M142:M155" si="11">SUM(C142:L142)</f>
        <v>0</v>
      </c>
    </row>
    <row r="143" spans="2:14" hidden="1">
      <c r="B143" s="74">
        <v>2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>
        <f t="shared" si="11"/>
        <v>0</v>
      </c>
    </row>
    <row r="144" spans="2:14" hidden="1">
      <c r="B144" s="74">
        <v>3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>
        <f t="shared" si="11"/>
        <v>0</v>
      </c>
    </row>
    <row r="145" spans="2:15" hidden="1">
      <c r="B145" s="74">
        <v>4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>
        <f t="shared" si="11"/>
        <v>0</v>
      </c>
    </row>
    <row r="146" spans="2:15" hidden="1">
      <c r="B146" s="74">
        <v>5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>
        <f t="shared" si="11"/>
        <v>0</v>
      </c>
    </row>
    <row r="147" spans="2:15" hidden="1">
      <c r="B147" s="74">
        <v>6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>
        <f t="shared" si="11"/>
        <v>0</v>
      </c>
    </row>
    <row r="148" spans="2:15" hidden="1">
      <c r="B148" s="74">
        <v>7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>
        <f t="shared" si="11"/>
        <v>0</v>
      </c>
    </row>
    <row r="149" spans="2:15" hidden="1">
      <c r="B149" s="74">
        <v>8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>
        <f t="shared" si="11"/>
        <v>0</v>
      </c>
    </row>
    <row r="150" spans="2:15" hidden="1">
      <c r="B150" s="74">
        <v>9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>
        <f t="shared" si="11"/>
        <v>0</v>
      </c>
    </row>
    <row r="151" spans="2:15" hidden="1">
      <c r="B151" s="74">
        <v>10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>
        <f t="shared" si="11"/>
        <v>0</v>
      </c>
    </row>
    <row r="152" spans="2:15">
      <c r="B152" s="74">
        <v>11</v>
      </c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>
        <f t="shared" si="11"/>
        <v>0</v>
      </c>
    </row>
    <row r="153" spans="2:15" hidden="1">
      <c r="B153" s="74">
        <v>12</v>
      </c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>
        <f>SUM(C153:L153)</f>
        <v>0</v>
      </c>
    </row>
    <row r="154" spans="2:15" hidden="1">
      <c r="B154" s="74" t="s">
        <v>94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>
        <f t="shared" si="11"/>
        <v>0</v>
      </c>
    </row>
    <row r="155" spans="2:15" s="2" customFormat="1" hidden="1">
      <c r="B155" s="74" t="s">
        <v>7</v>
      </c>
      <c r="C155" s="75">
        <f>C154+C153+C152+C151+C150+C149+C148+C147+C146+C145+C144+C143+C142+C141</f>
        <v>0</v>
      </c>
      <c r="D155" s="75">
        <f t="shared" ref="D155:L155" si="12">D154+D153+D152+D151+D150+D149+D148+D147+D146+D145+D144+D143+D142+D141</f>
        <v>0</v>
      </c>
      <c r="E155" s="75">
        <f t="shared" si="12"/>
        <v>0</v>
      </c>
      <c r="F155" s="75">
        <f t="shared" si="12"/>
        <v>0</v>
      </c>
      <c r="G155" s="75">
        <f t="shared" si="12"/>
        <v>0</v>
      </c>
      <c r="H155" s="75">
        <f t="shared" si="12"/>
        <v>0</v>
      </c>
      <c r="I155" s="75">
        <f t="shared" si="12"/>
        <v>0</v>
      </c>
      <c r="J155" s="75">
        <f t="shared" si="12"/>
        <v>0</v>
      </c>
      <c r="K155" s="75">
        <f t="shared" si="12"/>
        <v>0</v>
      </c>
      <c r="L155" s="75">
        <f t="shared" si="12"/>
        <v>0</v>
      </c>
      <c r="M155" s="16">
        <f t="shared" si="11"/>
        <v>0</v>
      </c>
    </row>
    <row r="156" spans="2:15" s="2" customFormat="1">
      <c r="B156" s="17"/>
      <c r="C156" s="12"/>
      <c r="D156" s="12"/>
      <c r="E156" s="20"/>
    </row>
    <row r="157" spans="2:15" s="2" customFormat="1">
      <c r="B157" s="9" t="s">
        <v>225</v>
      </c>
      <c r="C157" s="12"/>
      <c r="D157" s="12"/>
      <c r="E157" s="20"/>
    </row>
    <row r="158" spans="2:15" ht="57" customHeight="1">
      <c r="B158" s="167" t="s">
        <v>89</v>
      </c>
      <c r="C158" s="75" t="s">
        <v>45</v>
      </c>
      <c r="D158" s="75" t="s">
        <v>46</v>
      </c>
      <c r="E158" s="75" t="s">
        <v>47</v>
      </c>
      <c r="F158" s="75" t="s">
        <v>50</v>
      </c>
      <c r="G158" s="23" t="s">
        <v>26</v>
      </c>
      <c r="H158" s="23" t="s">
        <v>51</v>
      </c>
      <c r="I158" s="23" t="s">
        <v>52</v>
      </c>
      <c r="J158" s="23" t="s">
        <v>53</v>
      </c>
      <c r="K158" s="23" t="s">
        <v>54</v>
      </c>
      <c r="L158" s="23" t="s">
        <v>250</v>
      </c>
      <c r="M158" s="23" t="s">
        <v>251</v>
      </c>
      <c r="N158" s="23" t="s">
        <v>229</v>
      </c>
      <c r="O158" s="165" t="s">
        <v>167</v>
      </c>
    </row>
    <row r="159" spans="2:15" ht="16" customHeight="1">
      <c r="B159" s="168"/>
      <c r="C159" s="28" t="s">
        <v>130</v>
      </c>
      <c r="D159" s="28" t="s">
        <v>131</v>
      </c>
      <c r="E159" s="28" t="s">
        <v>132</v>
      </c>
      <c r="F159" s="28" t="s">
        <v>133</v>
      </c>
      <c r="G159" s="28" t="s">
        <v>134</v>
      </c>
      <c r="H159" s="28" t="s">
        <v>135</v>
      </c>
      <c r="I159" s="28" t="s">
        <v>136</v>
      </c>
      <c r="J159" s="28" t="s">
        <v>137</v>
      </c>
      <c r="K159" s="28" t="s">
        <v>138</v>
      </c>
      <c r="L159" s="28" t="s">
        <v>139</v>
      </c>
      <c r="M159" s="28" t="s">
        <v>227</v>
      </c>
      <c r="N159" s="28" t="s">
        <v>249</v>
      </c>
      <c r="O159" s="166"/>
    </row>
    <row r="160" spans="2:15" hidden="1">
      <c r="B160" s="74" t="s">
        <v>88</v>
      </c>
      <c r="C160" s="75"/>
      <c r="D160" s="75"/>
      <c r="E160" s="75"/>
      <c r="F160" s="74"/>
      <c r="G160" s="74"/>
      <c r="H160" s="74"/>
      <c r="I160" s="74"/>
      <c r="J160" s="74"/>
      <c r="K160" s="74"/>
      <c r="L160" s="74"/>
      <c r="M160" s="74"/>
      <c r="N160" s="74"/>
      <c r="O160" s="74">
        <f>SUM(C160:N160)</f>
        <v>0</v>
      </c>
    </row>
    <row r="161" spans="2:15" hidden="1">
      <c r="B161" s="74">
        <v>1</v>
      </c>
      <c r="C161" s="75"/>
      <c r="D161" s="75"/>
      <c r="E161" s="75"/>
      <c r="F161" s="74"/>
      <c r="G161" s="74"/>
      <c r="H161" s="74"/>
      <c r="I161" s="74"/>
      <c r="J161" s="74"/>
      <c r="K161" s="74"/>
      <c r="L161" s="74"/>
      <c r="M161" s="74"/>
      <c r="N161" s="74">
        <f t="shared" ref="N161:N174" si="13">SUM(D161:M161)</f>
        <v>0</v>
      </c>
    </row>
    <row r="162" spans="2:15" hidden="1">
      <c r="B162" s="74">
        <v>2</v>
      </c>
      <c r="C162" s="75"/>
      <c r="D162" s="75"/>
      <c r="E162" s="75"/>
      <c r="F162" s="74"/>
      <c r="G162" s="74"/>
      <c r="H162" s="74"/>
      <c r="I162" s="74"/>
      <c r="J162" s="74"/>
      <c r="K162" s="74"/>
      <c r="L162" s="74"/>
      <c r="M162" s="74"/>
      <c r="N162" s="74">
        <f t="shared" si="13"/>
        <v>0</v>
      </c>
    </row>
    <row r="163" spans="2:15" hidden="1">
      <c r="B163" s="74">
        <v>3</v>
      </c>
      <c r="C163" s="75"/>
      <c r="D163" s="75"/>
      <c r="E163" s="75"/>
      <c r="F163" s="74"/>
      <c r="G163" s="74"/>
      <c r="H163" s="74"/>
      <c r="I163" s="74"/>
      <c r="J163" s="74"/>
      <c r="K163" s="74"/>
      <c r="L163" s="74"/>
      <c r="M163" s="74"/>
      <c r="N163" s="74">
        <f t="shared" si="13"/>
        <v>0</v>
      </c>
    </row>
    <row r="164" spans="2:15" hidden="1">
      <c r="B164" s="74">
        <v>4</v>
      </c>
      <c r="C164" s="75"/>
      <c r="D164" s="75"/>
      <c r="E164" s="75"/>
      <c r="F164" s="74"/>
      <c r="G164" s="74"/>
      <c r="H164" s="74"/>
      <c r="I164" s="74"/>
      <c r="J164" s="74"/>
      <c r="K164" s="74"/>
      <c r="L164" s="74"/>
      <c r="M164" s="74"/>
      <c r="N164" s="74">
        <f t="shared" si="13"/>
        <v>0</v>
      </c>
    </row>
    <row r="165" spans="2:15" hidden="1">
      <c r="B165" s="74">
        <v>5</v>
      </c>
      <c r="C165" s="75"/>
      <c r="D165" s="75"/>
      <c r="E165" s="75"/>
      <c r="F165" s="74"/>
      <c r="G165" s="74"/>
      <c r="H165" s="74"/>
      <c r="I165" s="74"/>
      <c r="J165" s="74"/>
      <c r="K165" s="74"/>
      <c r="L165" s="74"/>
      <c r="M165" s="74"/>
      <c r="N165" s="74">
        <f t="shared" si="13"/>
        <v>0</v>
      </c>
    </row>
    <row r="166" spans="2:15" hidden="1">
      <c r="B166" s="74">
        <v>6</v>
      </c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>
        <f t="shared" si="13"/>
        <v>0</v>
      </c>
    </row>
    <row r="167" spans="2:15" hidden="1">
      <c r="B167" s="74">
        <v>7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>
        <f t="shared" si="13"/>
        <v>0</v>
      </c>
    </row>
    <row r="168" spans="2:15" hidden="1">
      <c r="B168" s="74">
        <v>8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>
        <f t="shared" si="13"/>
        <v>0</v>
      </c>
    </row>
    <row r="169" spans="2:15" hidden="1">
      <c r="B169" s="74">
        <v>9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>
        <f t="shared" si="13"/>
        <v>0</v>
      </c>
    </row>
    <row r="170" spans="2:15" hidden="1">
      <c r="B170" s="74">
        <v>10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>
        <f t="shared" si="13"/>
        <v>0</v>
      </c>
    </row>
    <row r="171" spans="2:15">
      <c r="B171" s="74">
        <v>11</v>
      </c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>
        <f>SUM(C171:N171)</f>
        <v>0</v>
      </c>
    </row>
    <row r="172" spans="2:15" hidden="1">
      <c r="B172" s="74">
        <v>12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>
        <f t="shared" si="13"/>
        <v>0</v>
      </c>
    </row>
    <row r="173" spans="2:15" hidden="1">
      <c r="B173" s="74" t="s">
        <v>94</v>
      </c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>
        <f t="shared" si="13"/>
        <v>0</v>
      </c>
    </row>
    <row r="174" spans="2:15" hidden="1">
      <c r="B174" s="74" t="s">
        <v>7</v>
      </c>
      <c r="C174" s="75">
        <f>SUM(C160:C173)</f>
        <v>0</v>
      </c>
      <c r="D174" s="75">
        <f t="shared" ref="D174:M174" si="14">SUM(D160:D173)</f>
        <v>0</v>
      </c>
      <c r="E174" s="75">
        <f t="shared" si="14"/>
        <v>0</v>
      </c>
      <c r="F174" s="75">
        <f t="shared" si="14"/>
        <v>0</v>
      </c>
      <c r="G174" s="75">
        <f t="shared" si="14"/>
        <v>0</v>
      </c>
      <c r="H174" s="75">
        <f t="shared" si="14"/>
        <v>0</v>
      </c>
      <c r="I174" s="75">
        <f t="shared" si="14"/>
        <v>0</v>
      </c>
      <c r="J174" s="75">
        <f t="shared" si="14"/>
        <v>0</v>
      </c>
      <c r="K174" s="75">
        <f t="shared" si="14"/>
        <v>0</v>
      </c>
      <c r="L174" s="75">
        <f t="shared" si="14"/>
        <v>0</v>
      </c>
      <c r="M174" s="75">
        <f t="shared" si="14"/>
        <v>0</v>
      </c>
      <c r="N174" s="74">
        <f t="shared" si="13"/>
        <v>0</v>
      </c>
    </row>
    <row r="176" spans="2:15" s="2" customFormat="1" ht="14.5" customHeight="1">
      <c r="B176" s="47" t="s">
        <v>226</v>
      </c>
      <c r="C176" s="11"/>
      <c r="D176" s="11"/>
      <c r="E176" s="11"/>
      <c r="F176" s="11"/>
      <c r="G176" s="11"/>
      <c r="H176" s="11"/>
    </row>
    <row r="177" spans="2:36" ht="240.5" customHeight="1">
      <c r="B177" s="167" t="s">
        <v>89</v>
      </c>
      <c r="C177" s="75" t="s">
        <v>57</v>
      </c>
      <c r="D177" s="75" t="s">
        <v>252</v>
      </c>
      <c r="E177" s="75" t="s">
        <v>58</v>
      </c>
      <c r="F177" s="75" t="s">
        <v>59</v>
      </c>
      <c r="G177" s="75" t="s">
        <v>61</v>
      </c>
      <c r="H177" s="75" t="s">
        <v>62</v>
      </c>
      <c r="I177" s="75" t="s">
        <v>66</v>
      </c>
      <c r="J177" s="75" t="s">
        <v>67</v>
      </c>
      <c r="K177" s="75" t="s">
        <v>68</v>
      </c>
      <c r="L177" s="75" t="s">
        <v>69</v>
      </c>
      <c r="M177" s="75" t="s">
        <v>70</v>
      </c>
      <c r="N177" s="75" t="s">
        <v>71</v>
      </c>
      <c r="O177" s="75" t="s">
        <v>72</v>
      </c>
      <c r="P177" s="75" t="s">
        <v>73</v>
      </c>
      <c r="Q177" s="75" t="s">
        <v>74</v>
      </c>
      <c r="R177" s="75" t="s">
        <v>253</v>
      </c>
      <c r="S177" s="75" t="s">
        <v>254</v>
      </c>
      <c r="T177" s="75" t="s">
        <v>255</v>
      </c>
      <c r="U177" s="75" t="s">
        <v>75</v>
      </c>
      <c r="V177" s="75" t="s">
        <v>76</v>
      </c>
      <c r="W177" s="75" t="s">
        <v>77</v>
      </c>
      <c r="X177" s="75" t="s">
        <v>256</v>
      </c>
      <c r="Y177" s="75" t="s">
        <v>78</v>
      </c>
      <c r="Z177" s="75" t="s">
        <v>80</v>
      </c>
      <c r="AA177" s="75" t="s">
        <v>83</v>
      </c>
      <c r="AB177" s="75" t="s">
        <v>84</v>
      </c>
      <c r="AC177" s="75" t="s">
        <v>79</v>
      </c>
      <c r="AD177" s="75" t="s">
        <v>81</v>
      </c>
      <c r="AE177" s="75" t="s">
        <v>257</v>
      </c>
      <c r="AF177" s="75" t="s">
        <v>82</v>
      </c>
      <c r="AG177" s="75" t="s">
        <v>85</v>
      </c>
      <c r="AH177" s="75" t="s">
        <v>258</v>
      </c>
      <c r="AI177" s="75" t="s">
        <v>259</v>
      </c>
      <c r="AJ177" s="165" t="s">
        <v>167</v>
      </c>
    </row>
    <row r="178" spans="2:36" ht="16.5" customHeight="1">
      <c r="B178" s="168"/>
      <c r="C178" s="28" t="s">
        <v>260</v>
      </c>
      <c r="D178" s="28" t="s">
        <v>261</v>
      </c>
      <c r="E178" s="28" t="s">
        <v>262</v>
      </c>
      <c r="F178" s="28" t="s">
        <v>263</v>
      </c>
      <c r="G178" s="28" t="s">
        <v>264</v>
      </c>
      <c r="H178" s="28" t="s">
        <v>265</v>
      </c>
      <c r="I178" s="28" t="s">
        <v>266</v>
      </c>
      <c r="J178" s="28" t="s">
        <v>267</v>
      </c>
      <c r="K178" s="28" t="s">
        <v>268</v>
      </c>
      <c r="L178" s="28" t="s">
        <v>269</v>
      </c>
      <c r="M178" s="28" t="s">
        <v>270</v>
      </c>
      <c r="N178" s="28" t="s">
        <v>271</v>
      </c>
      <c r="O178" s="28" t="s">
        <v>272</v>
      </c>
      <c r="P178" s="28" t="s">
        <v>273</v>
      </c>
      <c r="Q178" s="28" t="s">
        <v>274</v>
      </c>
      <c r="R178" s="28" t="s">
        <v>275</v>
      </c>
      <c r="S178" s="28" t="s">
        <v>276</v>
      </c>
      <c r="T178" s="28" t="s">
        <v>277</v>
      </c>
      <c r="U178" s="28" t="s">
        <v>278</v>
      </c>
      <c r="V178" s="28" t="s">
        <v>279</v>
      </c>
      <c r="W178" s="28" t="s">
        <v>280</v>
      </c>
      <c r="X178" s="28" t="s">
        <v>281</v>
      </c>
      <c r="Y178" s="28" t="s">
        <v>282</v>
      </c>
      <c r="Z178" s="28" t="s">
        <v>283</v>
      </c>
      <c r="AA178" s="28" t="s">
        <v>284</v>
      </c>
      <c r="AB178" s="28" t="s">
        <v>285</v>
      </c>
      <c r="AC178" s="28" t="s">
        <v>286</v>
      </c>
      <c r="AD178" s="28" t="s">
        <v>287</v>
      </c>
      <c r="AE178" s="28" t="s">
        <v>288</v>
      </c>
      <c r="AF178" s="28" t="s">
        <v>289</v>
      </c>
      <c r="AG178" s="28" t="s">
        <v>290</v>
      </c>
      <c r="AH178" s="28" t="s">
        <v>291</v>
      </c>
      <c r="AI178" s="28" t="s">
        <v>292</v>
      </c>
      <c r="AJ178" s="166"/>
    </row>
    <row r="179" spans="2:36" hidden="1">
      <c r="B179" s="74" t="s">
        <v>88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>
        <f>SUM(C179:AI179)</f>
        <v>0</v>
      </c>
    </row>
    <row r="180" spans="2:36" hidden="1">
      <c r="B180" s="74">
        <v>1</v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>
        <f t="shared" ref="AJ180:AJ193" si="15">(SUM(C180:AI180))</f>
        <v>0</v>
      </c>
    </row>
    <row r="181" spans="2:36" hidden="1">
      <c r="B181" s="74">
        <v>2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>
        <f t="shared" si="15"/>
        <v>0</v>
      </c>
    </row>
    <row r="182" spans="2:36" hidden="1">
      <c r="B182" s="74">
        <v>3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>
        <f t="shared" si="15"/>
        <v>0</v>
      </c>
    </row>
    <row r="183" spans="2:36" hidden="1">
      <c r="B183" s="74">
        <v>4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>
        <f t="shared" si="15"/>
        <v>0</v>
      </c>
    </row>
    <row r="184" spans="2:36" hidden="1">
      <c r="B184" s="74">
        <v>5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>
        <f t="shared" si="15"/>
        <v>0</v>
      </c>
    </row>
    <row r="185" spans="2:36" hidden="1">
      <c r="B185" s="74">
        <v>6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>
        <f t="shared" si="15"/>
        <v>0</v>
      </c>
    </row>
    <row r="186" spans="2:36" hidden="1">
      <c r="B186" s="74">
        <v>7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>
        <f t="shared" si="15"/>
        <v>0</v>
      </c>
    </row>
    <row r="187" spans="2:36" hidden="1">
      <c r="B187" s="74">
        <v>8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>
        <f t="shared" si="15"/>
        <v>0</v>
      </c>
    </row>
    <row r="188" spans="2:36" hidden="1">
      <c r="B188" s="74">
        <v>9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>
        <f t="shared" si="15"/>
        <v>0</v>
      </c>
    </row>
    <row r="189" spans="2:36" hidden="1">
      <c r="B189" s="74">
        <v>10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>
        <f t="shared" si="15"/>
        <v>0</v>
      </c>
    </row>
    <row r="190" spans="2:36">
      <c r="B190" s="74">
        <v>11</v>
      </c>
      <c r="C190" s="22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>
        <f t="shared" si="15"/>
        <v>0</v>
      </c>
    </row>
    <row r="191" spans="2:36" hidden="1">
      <c r="B191" s="74">
        <v>12</v>
      </c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>
        <f t="shared" si="15"/>
        <v>0</v>
      </c>
    </row>
    <row r="192" spans="2:36" hidden="1">
      <c r="B192" s="74" t="s">
        <v>94</v>
      </c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>
        <f t="shared" si="15"/>
        <v>0</v>
      </c>
    </row>
    <row r="193" spans="2:36" hidden="1">
      <c r="B193" s="74" t="s">
        <v>7</v>
      </c>
      <c r="C193" s="75">
        <f>C192+C191+C190+C189+C188+C187+C186+C185+C184+C183+C182+C181+C180+C179</f>
        <v>0</v>
      </c>
      <c r="D193" s="75">
        <f t="shared" ref="D193:AI193" si="16">D192+D191+D190+D189+D188+D187+D186+D185+D184+D183+D182+D181+D180+D179</f>
        <v>0</v>
      </c>
      <c r="E193" s="75">
        <f t="shared" si="16"/>
        <v>0</v>
      </c>
      <c r="F193" s="75">
        <f t="shared" si="16"/>
        <v>0</v>
      </c>
      <c r="G193" s="75">
        <f t="shared" si="16"/>
        <v>0</v>
      </c>
      <c r="H193" s="75">
        <f t="shared" si="16"/>
        <v>0</v>
      </c>
      <c r="I193" s="75">
        <f t="shared" si="16"/>
        <v>0</v>
      </c>
      <c r="J193" s="75">
        <f t="shared" si="16"/>
        <v>0</v>
      </c>
      <c r="K193" s="75">
        <f t="shared" si="16"/>
        <v>0</v>
      </c>
      <c r="L193" s="75">
        <f t="shared" si="16"/>
        <v>0</v>
      </c>
      <c r="M193" s="75">
        <f t="shared" si="16"/>
        <v>0</v>
      </c>
      <c r="N193" s="75">
        <f t="shared" si="16"/>
        <v>0</v>
      </c>
      <c r="O193" s="75">
        <f t="shared" si="16"/>
        <v>0</v>
      </c>
      <c r="P193" s="75">
        <f t="shared" si="16"/>
        <v>0</v>
      </c>
      <c r="Q193" s="75">
        <f t="shared" si="16"/>
        <v>0</v>
      </c>
      <c r="R193" s="75">
        <f t="shared" si="16"/>
        <v>0</v>
      </c>
      <c r="S193" s="75">
        <f t="shared" si="16"/>
        <v>0</v>
      </c>
      <c r="T193" s="75">
        <f t="shared" si="16"/>
        <v>0</v>
      </c>
      <c r="U193" s="75">
        <f t="shared" si="16"/>
        <v>0</v>
      </c>
      <c r="V193" s="75">
        <f t="shared" si="16"/>
        <v>0</v>
      </c>
      <c r="W193" s="75">
        <f t="shared" si="16"/>
        <v>0</v>
      </c>
      <c r="X193" s="75">
        <f t="shared" si="16"/>
        <v>0</v>
      </c>
      <c r="Y193" s="75">
        <f t="shared" si="16"/>
        <v>0</v>
      </c>
      <c r="Z193" s="75">
        <f t="shared" si="16"/>
        <v>0</v>
      </c>
      <c r="AA193" s="75">
        <f t="shared" si="16"/>
        <v>0</v>
      </c>
      <c r="AB193" s="75">
        <f t="shared" si="16"/>
        <v>0</v>
      </c>
      <c r="AC193" s="75">
        <f t="shared" si="16"/>
        <v>0</v>
      </c>
      <c r="AD193" s="75">
        <f t="shared" si="16"/>
        <v>0</v>
      </c>
      <c r="AE193" s="75">
        <f t="shared" si="16"/>
        <v>0</v>
      </c>
      <c r="AF193" s="75">
        <f t="shared" si="16"/>
        <v>0</v>
      </c>
      <c r="AG193" s="75">
        <f t="shared" si="16"/>
        <v>0</v>
      </c>
      <c r="AH193" s="75">
        <f t="shared" si="16"/>
        <v>0</v>
      </c>
      <c r="AI193" s="75">
        <f t="shared" si="16"/>
        <v>0</v>
      </c>
      <c r="AJ193" s="16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76" t="s">
        <v>89</v>
      </c>
      <c r="C197" s="76" t="s">
        <v>8</v>
      </c>
      <c r="D197" s="76" t="s">
        <v>9</v>
      </c>
      <c r="E197" s="75" t="s">
        <v>167</v>
      </c>
    </row>
    <row r="198" spans="2:36" hidden="1">
      <c r="B198" s="74" t="s">
        <v>88</v>
      </c>
      <c r="C198" s="16"/>
      <c r="D198" s="16"/>
      <c r="E198" s="22">
        <f>SUM(C198:D198)</f>
        <v>0</v>
      </c>
    </row>
    <row r="199" spans="2:36" hidden="1">
      <c r="B199" s="74">
        <v>1</v>
      </c>
      <c r="C199" s="16"/>
      <c r="D199" s="16"/>
      <c r="E199" s="22">
        <f t="shared" ref="E199:E212" si="17">D199+C199</f>
        <v>0</v>
      </c>
    </row>
    <row r="200" spans="2:36" hidden="1">
      <c r="B200" s="74">
        <v>2</v>
      </c>
      <c r="C200" s="16"/>
      <c r="D200" s="16"/>
      <c r="E200" s="22">
        <f t="shared" si="17"/>
        <v>0</v>
      </c>
    </row>
    <row r="201" spans="2:36" hidden="1">
      <c r="B201" s="74">
        <v>3</v>
      </c>
      <c r="C201" s="16"/>
      <c r="D201" s="16"/>
      <c r="E201" s="22">
        <f t="shared" si="17"/>
        <v>0</v>
      </c>
    </row>
    <row r="202" spans="2:36" hidden="1">
      <c r="B202" s="74">
        <v>4</v>
      </c>
      <c r="C202" s="16"/>
      <c r="D202" s="16"/>
      <c r="E202" s="22">
        <f t="shared" si="17"/>
        <v>0</v>
      </c>
    </row>
    <row r="203" spans="2:36" hidden="1">
      <c r="B203" s="74">
        <v>5</v>
      </c>
      <c r="C203" s="16"/>
      <c r="D203" s="16"/>
      <c r="E203" s="22">
        <f t="shared" si="17"/>
        <v>0</v>
      </c>
    </row>
    <row r="204" spans="2:36" hidden="1">
      <c r="B204" s="74">
        <v>6</v>
      </c>
      <c r="C204" s="16"/>
      <c r="D204" s="16"/>
      <c r="E204" s="22">
        <f t="shared" si="17"/>
        <v>0</v>
      </c>
    </row>
    <row r="205" spans="2:36" hidden="1">
      <c r="B205" s="74">
        <v>7</v>
      </c>
      <c r="C205" s="16"/>
      <c r="D205" s="16"/>
      <c r="E205" s="22">
        <f t="shared" si="17"/>
        <v>0</v>
      </c>
    </row>
    <row r="206" spans="2:36" hidden="1">
      <c r="B206" s="74">
        <v>8</v>
      </c>
      <c r="C206" s="16"/>
      <c r="D206" s="16"/>
      <c r="E206" s="22">
        <f t="shared" si="17"/>
        <v>0</v>
      </c>
    </row>
    <row r="207" spans="2:36" hidden="1">
      <c r="B207" s="74">
        <v>9</v>
      </c>
      <c r="C207" s="16"/>
      <c r="D207" s="16"/>
      <c r="E207" s="22">
        <f t="shared" si="17"/>
        <v>0</v>
      </c>
    </row>
    <row r="208" spans="2:36" hidden="1">
      <c r="B208" s="74">
        <v>10</v>
      </c>
      <c r="C208" s="16"/>
      <c r="D208" s="16"/>
      <c r="E208" s="22">
        <f t="shared" si="17"/>
        <v>0</v>
      </c>
    </row>
    <row r="209" spans="2:10">
      <c r="B209" s="74">
        <v>11</v>
      </c>
      <c r="C209" s="16"/>
      <c r="D209" s="16"/>
      <c r="E209" s="22">
        <f t="shared" si="17"/>
        <v>0</v>
      </c>
    </row>
    <row r="210" spans="2:10" hidden="1">
      <c r="B210" s="74">
        <v>12</v>
      </c>
      <c r="C210" s="16"/>
      <c r="D210" s="16"/>
      <c r="E210" s="22">
        <f t="shared" si="17"/>
        <v>0</v>
      </c>
    </row>
    <row r="211" spans="2:10" hidden="1">
      <c r="B211" s="74" t="s">
        <v>94</v>
      </c>
      <c r="C211" s="16"/>
      <c r="D211" s="16"/>
      <c r="E211" s="22">
        <f t="shared" si="17"/>
        <v>0</v>
      </c>
    </row>
    <row r="212" spans="2:10" hidden="1">
      <c r="B212" s="74" t="s">
        <v>7</v>
      </c>
      <c r="C212" s="75">
        <f>C211+C210+C209+C208+C207+C206+C205+C204+C203+C202+C201+C200+C199+C198</f>
        <v>0</v>
      </c>
      <c r="D212" s="75">
        <f>D211+D210+D209+D208+D207+D206+D205+D204+D203+D202+D201+D200+D199+D198</f>
        <v>0</v>
      </c>
      <c r="E212" s="22">
        <f t="shared" si="17"/>
        <v>0</v>
      </c>
    </row>
    <row r="214" spans="2:10" s="2" customFormat="1">
      <c r="B214" s="13" t="s">
        <v>228</v>
      </c>
    </row>
    <row r="215" spans="2:10" ht="85">
      <c r="B215" s="167" t="s">
        <v>89</v>
      </c>
      <c r="C215" s="21" t="s">
        <v>55</v>
      </c>
      <c r="D215" s="21" t="s">
        <v>56</v>
      </c>
      <c r="E215" s="75" t="s">
        <v>60</v>
      </c>
      <c r="F215" s="75" t="s">
        <v>64</v>
      </c>
      <c r="G215" s="75" t="s">
        <v>63</v>
      </c>
      <c r="H215" s="75" t="s">
        <v>65</v>
      </c>
      <c r="I215" s="75" t="s">
        <v>87</v>
      </c>
      <c r="J215" s="165" t="s">
        <v>344</v>
      </c>
    </row>
    <row r="216" spans="2:10" ht="19">
      <c r="B216" s="168"/>
      <c r="C216" s="28" t="s">
        <v>140</v>
      </c>
      <c r="D216" s="28" t="s">
        <v>141</v>
      </c>
      <c r="E216" s="28" t="s">
        <v>142</v>
      </c>
      <c r="F216" s="28" t="s">
        <v>143</v>
      </c>
      <c r="G216" s="28" t="s">
        <v>144</v>
      </c>
      <c r="H216" s="28" t="s">
        <v>145</v>
      </c>
      <c r="I216" s="28" t="s">
        <v>146</v>
      </c>
      <c r="J216" s="166"/>
    </row>
    <row r="217" spans="2:10" hidden="1">
      <c r="B217" s="74" t="s">
        <v>88</v>
      </c>
      <c r="C217" s="16"/>
      <c r="D217" s="16"/>
      <c r="E217" s="16"/>
      <c r="F217" s="16"/>
      <c r="G217" s="16"/>
      <c r="H217" s="16"/>
      <c r="I217" s="16"/>
      <c r="J217" s="22">
        <f>SUM(C217:I217)</f>
        <v>0</v>
      </c>
    </row>
    <row r="218" spans="2:10" hidden="1">
      <c r="B218" s="74">
        <v>1</v>
      </c>
      <c r="C218" s="16"/>
      <c r="D218" s="16"/>
      <c r="E218" s="16"/>
      <c r="F218" s="16"/>
      <c r="G218" s="16"/>
      <c r="H218" s="16"/>
      <c r="I218" s="16"/>
      <c r="J218" s="22">
        <f t="shared" ref="J218:J231" si="18">(SUM(C218:I218))</f>
        <v>0</v>
      </c>
    </row>
    <row r="219" spans="2:10" hidden="1">
      <c r="B219" s="74">
        <v>2</v>
      </c>
      <c r="C219" s="16"/>
      <c r="D219" s="16"/>
      <c r="E219" s="16"/>
      <c r="F219" s="16"/>
      <c r="G219" s="16"/>
      <c r="H219" s="16"/>
      <c r="I219" s="16"/>
      <c r="J219" s="22">
        <f t="shared" si="18"/>
        <v>0</v>
      </c>
    </row>
    <row r="220" spans="2:10" hidden="1">
      <c r="B220" s="74">
        <v>3</v>
      </c>
      <c r="C220" s="16"/>
      <c r="D220" s="16"/>
      <c r="E220" s="16"/>
      <c r="F220" s="16"/>
      <c r="G220" s="16"/>
      <c r="H220" s="16"/>
      <c r="I220" s="16"/>
      <c r="J220" s="22">
        <f t="shared" si="18"/>
        <v>0</v>
      </c>
    </row>
    <row r="221" spans="2:10" hidden="1">
      <c r="B221" s="74">
        <v>4</v>
      </c>
      <c r="C221" s="16"/>
      <c r="D221" s="16"/>
      <c r="E221" s="16"/>
      <c r="F221" s="16"/>
      <c r="G221" s="16"/>
      <c r="H221" s="16"/>
      <c r="I221" s="16"/>
      <c r="J221" s="22">
        <f t="shared" si="18"/>
        <v>0</v>
      </c>
    </row>
    <row r="222" spans="2:10" hidden="1">
      <c r="B222" s="74">
        <v>5</v>
      </c>
      <c r="C222" s="16"/>
      <c r="D222" s="16"/>
      <c r="E222" s="16"/>
      <c r="F222" s="16"/>
      <c r="G222" s="16"/>
      <c r="H222" s="16"/>
      <c r="I222" s="16"/>
      <c r="J222" s="22">
        <f t="shared" si="18"/>
        <v>0</v>
      </c>
    </row>
    <row r="223" spans="2:10" hidden="1">
      <c r="B223" s="74">
        <v>6</v>
      </c>
      <c r="C223" s="16"/>
      <c r="D223" s="16"/>
      <c r="E223" s="16"/>
      <c r="F223" s="16"/>
      <c r="G223" s="16"/>
      <c r="H223" s="16"/>
      <c r="I223" s="16"/>
      <c r="J223" s="22">
        <f t="shared" si="18"/>
        <v>0</v>
      </c>
    </row>
    <row r="224" spans="2:10" hidden="1">
      <c r="B224" s="74">
        <v>7</v>
      </c>
      <c r="C224" s="16"/>
      <c r="D224" s="16"/>
      <c r="E224" s="16"/>
      <c r="F224" s="16"/>
      <c r="G224" s="16"/>
      <c r="H224" s="16"/>
      <c r="I224" s="16"/>
      <c r="J224" s="22">
        <f t="shared" si="18"/>
        <v>0</v>
      </c>
    </row>
    <row r="225" spans="2:10" hidden="1">
      <c r="B225" s="74">
        <v>8</v>
      </c>
      <c r="C225" s="16"/>
      <c r="D225" s="16"/>
      <c r="E225" s="16"/>
      <c r="F225" s="16"/>
      <c r="G225" s="16"/>
      <c r="H225" s="16"/>
      <c r="I225" s="16"/>
      <c r="J225" s="22">
        <f t="shared" si="18"/>
        <v>0</v>
      </c>
    </row>
    <row r="226" spans="2:10" hidden="1">
      <c r="B226" s="74">
        <v>9</v>
      </c>
      <c r="C226" s="16"/>
      <c r="D226" s="16"/>
      <c r="E226" s="16"/>
      <c r="F226" s="16"/>
      <c r="G226" s="16"/>
      <c r="H226" s="16"/>
      <c r="I226" s="16"/>
      <c r="J226" s="22">
        <f t="shared" si="18"/>
        <v>0</v>
      </c>
    </row>
    <row r="227" spans="2:10" hidden="1">
      <c r="B227" s="74">
        <v>10</v>
      </c>
      <c r="C227" s="16"/>
      <c r="D227" s="16"/>
      <c r="E227" s="16"/>
      <c r="F227" s="16"/>
      <c r="G227" s="16"/>
      <c r="H227" s="16"/>
      <c r="I227" s="16"/>
      <c r="J227" s="22">
        <f t="shared" si="18"/>
        <v>0</v>
      </c>
    </row>
    <row r="228" spans="2:10">
      <c r="B228" s="74">
        <v>11</v>
      </c>
      <c r="C228" s="16"/>
      <c r="D228" s="16"/>
      <c r="E228" s="16"/>
      <c r="F228" s="16"/>
      <c r="G228" s="16"/>
      <c r="H228" s="16"/>
      <c r="I228" s="16"/>
      <c r="J228" s="22">
        <f t="shared" si="18"/>
        <v>0</v>
      </c>
    </row>
    <row r="229" spans="2:10" hidden="1">
      <c r="B229" s="74">
        <v>12</v>
      </c>
      <c r="C229" s="16"/>
      <c r="D229" s="16"/>
      <c r="E229" s="16"/>
      <c r="F229" s="16"/>
      <c r="G229" s="16"/>
      <c r="H229" s="16"/>
      <c r="I229" s="16"/>
      <c r="J229" s="22">
        <f t="shared" si="18"/>
        <v>0</v>
      </c>
    </row>
    <row r="230" spans="2:10" hidden="1">
      <c r="B230" s="74" t="s">
        <v>94</v>
      </c>
      <c r="C230" s="16"/>
      <c r="D230" s="16"/>
      <c r="E230" s="16"/>
      <c r="F230" s="16"/>
      <c r="G230" s="16"/>
      <c r="H230" s="16"/>
      <c r="I230" s="16"/>
      <c r="J230" s="22">
        <f t="shared" si="18"/>
        <v>0</v>
      </c>
    </row>
    <row r="231" spans="2:10" hidden="1">
      <c r="B231" s="74" t="s">
        <v>7</v>
      </c>
      <c r="C231" s="75">
        <f>C230+C229+C228+C227+C226+C225+C224+C223+C222+C221+C220+C219+C218+C217</f>
        <v>0</v>
      </c>
      <c r="D231" s="75">
        <f t="shared" ref="D231:I231" si="19">D230+D229+D228+D227+D226+D225+D224+D223+D222+D221+D220+D219+D218+D217</f>
        <v>0</v>
      </c>
      <c r="E231" s="75">
        <f t="shared" si="19"/>
        <v>0</v>
      </c>
      <c r="F231" s="75">
        <f t="shared" si="19"/>
        <v>0</v>
      </c>
      <c r="G231" s="75">
        <f t="shared" si="19"/>
        <v>0</v>
      </c>
      <c r="H231" s="75">
        <f t="shared" si="19"/>
        <v>0</v>
      </c>
      <c r="I231" s="75">
        <f t="shared" si="19"/>
        <v>0</v>
      </c>
      <c r="J231" s="22">
        <f t="shared" si="18"/>
        <v>0</v>
      </c>
    </row>
    <row r="233" spans="2:10">
      <c r="B233" s="171" t="s">
        <v>175</v>
      </c>
      <c r="C233" s="172"/>
      <c r="D233" s="39" t="s">
        <v>176</v>
      </c>
    </row>
    <row r="234" spans="2:10">
      <c r="B234" s="26" t="str">
        <f>IF(D233="","",IF(D233="English",'File Directory'!B52,IF(D233="Filipino",'File Directory'!B84,'File Directory'!B116)))</f>
        <v xml:space="preserve">Instruction: </v>
      </c>
      <c r="D234" s="15"/>
    </row>
    <row r="235" spans="2:10">
      <c r="B235" s="15"/>
      <c r="C235" s="27" t="str">
        <f>IF($D$233="","",IF($D$233="English",'File Directory'!C53,IF($D$233="Filipino",'File Directory'!C85,'File Directory'!C117)))</f>
        <v>1. Only 1 answer is required, just select one (1) applicable  combination if more than 1 condition is appropriate.</v>
      </c>
    </row>
    <row r="236" spans="2:10">
      <c r="B236" s="15"/>
      <c r="C236" s="27" t="str">
        <f>IF($D$233="","",IF($D$233="English",'File Directory'!C54,IF($D$233="Filipino",'File Directory'!C86,'File Directory'!C118)))</f>
        <v>2. The total column must be equal with the number of respondents per grade level (validation apply).</v>
      </c>
      <c r="D236" s="14"/>
    </row>
    <row r="237" spans="2:10">
      <c r="B237" s="15"/>
      <c r="C237" s="27" t="str">
        <f>IF($D$233="","",IF($D$233="English",'File Directory'!C55,IF($D$233="Filipino",'File Directory'!C87,'File Directory'!C119)))</f>
        <v>3. Total column per grade level must not exceed to 5000.</v>
      </c>
      <c r="D237" s="14"/>
    </row>
    <row r="238" spans="2:10">
      <c r="C238" s="27"/>
    </row>
    <row r="239" spans="2:10">
      <c r="C239" s="26" t="str">
        <f>IF($D$233="","",IF($D$233="English",'File Directory'!C57,IF($D$233="Filipino",'File Directory'!C89,'File Directory'!C121)))</f>
        <v>*For Prospective Adviser</v>
      </c>
    </row>
    <row r="240" spans="2:10">
      <c r="C240" s="27" t="str">
        <f>IF($D$233="","",IF($D$233="English",'File Directory'!C58,IF($D$233="Filipino",'File Directory'!C90,'File Directory'!C122)))</f>
        <v>1. Review all MLESF for Accuracy/completeness</v>
      </c>
    </row>
    <row r="241" spans="3:3">
      <c r="C241" s="27" t="str">
        <f>IF($D$233="","",IF($D$233="English",'File Directory'!C59,IF($D$233="Filipino",'File Directory'!C91,'File Directory'!C123)))</f>
        <v>2. For question with posisble multiple answers, select applicable combination as listed/grouped in this form</v>
      </c>
    </row>
    <row r="242" spans="3:3">
      <c r="C242" s="27" t="str">
        <f>IF($D$233="","",IF($D$233="English",'File Directory'!C60,IF($D$233="Filipino",'File Directory'!C92,'File Directory'!C124)))</f>
        <v>3. Submit to Grade Level Enrollment Chair (GLEC) if any or to School Enrollment Focal Person (SEFP).</v>
      </c>
    </row>
    <row r="243" spans="3:3">
      <c r="C243" s="27"/>
    </row>
    <row r="244" spans="3:3">
      <c r="C244" s="26" t="str">
        <f>IF($D$233="","",IF($D$233="English",'File Directory'!C62,IF($D$233="Filipino",'File Directory'!C94,'File Directory'!C126)))</f>
        <v>For Grade Level Enrollment Chair (if any)</v>
      </c>
    </row>
    <row r="245" spans="3:3">
      <c r="C245" s="27" t="str">
        <f>IF($D$233="","",IF($D$233="English",'File Directory'!C63,IF($D$233="Filipino",'File Directory'!C95,'File Directory'!C127)))</f>
        <v>1. Review all Summary Matrix submitted by advisers, check for accuracy/completeness</v>
      </c>
    </row>
    <row r="246" spans="3:3">
      <c r="C246" s="27" t="str">
        <f>IF($D$233="","",IF($D$233="English",'File Directory'!C64,IF($D$233="Filipino",'File Directory'!C96,'File Directory'!C128)))</f>
        <v xml:space="preserve">2. Prepare a Summary Matrix with totality for all items/questions of all sections </v>
      </c>
    </row>
    <row r="247" spans="3:3">
      <c r="C247" s="27" t="str">
        <f>IF($D$233="","",IF($D$233="English",'File Directory'!C65,IF($D$233="Filipino",'File Directory'!C97,'File Directory'!C129)))</f>
        <v>3. Submit the Accomplished Summary Matrix (Grade level) to School Enrollment Focal Person (SEFP)</v>
      </c>
    </row>
    <row r="248" spans="3:3">
      <c r="C248" s="27"/>
    </row>
    <row r="249" spans="3:3">
      <c r="C249" s="26" t="str">
        <f>IF($D$233="","",IF($D$233="English",'File Directory'!C67,IF($D$233="Filipino",'File Directory'!C99,'File Directory'!C131)))</f>
        <v>For School Enrollment Focal Person (SEFP)</v>
      </c>
    </row>
    <row r="250" spans="3:3">
      <c r="C250" s="27" t="str">
        <f>IF($D$233="","",IF($D$233="English",'File Directory'!C68,IF($D$233="Filipino",'File Directory'!C100,'File Directory'!C132)))</f>
        <v>1. Review all Grade Level Summary Matrix submitted by GLEC, check for accuracy/completeness</v>
      </c>
    </row>
    <row r="251" spans="3:3">
      <c r="C251" s="27" t="str">
        <f>IF($D$233="","",IF($D$233="English",'File Directory'!C69,IF($D$233="Filipino",'File Directory'!C101,'File Directory'!C133)))</f>
        <v>2. Prepare a Summary Matrix with totality for all items/questions of all Grade Levels</v>
      </c>
    </row>
    <row r="252" spans="3:3">
      <c r="C252" s="27" t="str">
        <f>IF($D$233="","",IF($D$233="English",'File Directory'!C70,IF($D$233="Filipino",'File Directory'!C102,'File Directory'!C134)))</f>
        <v>3. Submit the Accomplished Summary Matrix (School level) to School Head for review and approval and then to LIS System Administrator</v>
      </c>
    </row>
    <row r="253" spans="3:3">
      <c r="C253" s="27"/>
    </row>
    <row r="254" spans="3:3">
      <c r="C254" s="26" t="str">
        <f>IF($D$233="","",IF($D$233="English",'File Directory'!C72,IF($D$233="Filipino",'File Directory'!C104,'File Directory'!C136)))</f>
        <v>For LIS System Administrator</v>
      </c>
    </row>
    <row r="255" spans="3:3">
      <c r="C255" s="27" t="str">
        <f>IF($D$233="","",IF($D$233="English",'File Directory'!C73,IF($D$233="Filipino",'File Directory'!C105,'File Directory'!C137)))</f>
        <v>1. Review the School Level Summary Matrix  validate the correctness of enrollment count vis-a-vis the number of respondents</v>
      </c>
    </row>
    <row r="256" spans="3:3">
      <c r="C256" s="27" t="str">
        <f>IF($D$233="","",IF($D$233="English",'File Directory'!C74,IF($D$233="Filipino",'File Directory'!C106,'File Directory'!C138)))</f>
        <v>2. Login to LIS and click the QC Folder available in the Dashboard</v>
      </c>
    </row>
    <row r="257" spans="3:3">
      <c r="C257" s="27" t="str">
        <f>IF($D$233="","",IF($D$233="English",'File Directory'!C75,IF($D$233="Filipino",'File Directory'!C107,'File Directory'!C139)))</f>
        <v>3. Input total count for each table as appeared in the Summary Matrix.  May use the assigned code as appopriate for easy reference.</v>
      </c>
    </row>
    <row r="258" spans="3:3">
      <c r="C258" s="27"/>
    </row>
    <row r="259" spans="3:3">
      <c r="C259" s="26" t="str">
        <f>IF($D$233="","",IF($D$233="English",'File Directory'!C77,IF($D$233="Filipino",'File Directory'!C109,'File Directory'!C141)))</f>
        <v>For  LARGE SCHOOLS with MORE THAN 4 SECTIONS per grade level</v>
      </c>
    </row>
    <row r="260" spans="3:3">
      <c r="C260" s="27" t="str">
        <f>IF($D$233="","",IF($D$233="English",'File Directory'!C78,IF($D$233="Filipino",'File Directory'!C110,'File Directory'!C142)))</f>
        <v>1. Before using the Automated MLESF Summary Consolidator for Large School Excel File, the Grade Level Enrollment Chair will use the</v>
      </c>
    </row>
    <row r="261" spans="3:3">
      <c r="C261" s="27" t="str">
        <f>IF($D$233="","",IF($D$233="English",'File Directory'!C79,IF($D$233="Filipino",'File Directory'!C111,'File Directory'!C143)))</f>
        <v>automated MLESF Summary Consolidator for Small School. The Grade Level Enrollment Chair will just rename the following tabsheets into the names of each section</v>
      </c>
    </row>
    <row r="262" spans="3:3">
      <c r="C262" s="27" t="str">
        <f>IF($D$233="","",IF($D$233="English",'File Directory'!C80,IF($D$233="Filipino",'File Directory'!C112,'File Directory'!C144)))</f>
        <v>where the prospective adviser will encode his/her consolidated data.</v>
      </c>
    </row>
    <row r="263" spans="3:3">
      <c r="C263" s="27" t="str">
        <f>IF($D$233="","",IF($D$233="English",'File Directory'!C81,IF($D$233="Filipino",'File Directory'!C113,'File Directory'!C145)))</f>
        <v>2. The accomplished Summary Matrix MLESF tabsheet will be ready for forwarding to School Enrollment Focal person for encoding in the Automated MLESF</v>
      </c>
    </row>
    <row r="264" spans="3:3">
      <c r="C264" s="27" t="str">
        <f>IF($D$233="","",IF($D$233="English",'File Directory'!C82,IF($D$233="Filipino",'File Directory'!C114,'File Directory'!C146)))</f>
        <v>Summary Consolidator for Large School File</v>
      </c>
    </row>
    <row r="265" spans="3:3">
      <c r="C265" s="27"/>
    </row>
    <row r="266" spans="3:3">
      <c r="C266" s="27"/>
    </row>
  </sheetData>
  <mergeCells count="20">
    <mergeCell ref="AJ177:AJ178"/>
    <mergeCell ref="B215:B216"/>
    <mergeCell ref="J215:J216"/>
    <mergeCell ref="B233:C233"/>
    <mergeCell ref="P101:P102"/>
    <mergeCell ref="B139:B140"/>
    <mergeCell ref="M139:M140"/>
    <mergeCell ref="B158:B159"/>
    <mergeCell ref="O158:O159"/>
    <mergeCell ref="B177:B178"/>
    <mergeCell ref="D3:F3"/>
    <mergeCell ref="B4:C4"/>
    <mergeCell ref="G4:H4"/>
    <mergeCell ref="B5:C5"/>
    <mergeCell ref="E5:I5"/>
    <mergeCell ref="B27:B28"/>
    <mergeCell ref="J27:J28"/>
    <mergeCell ref="B82:B83"/>
    <mergeCell ref="S82:S83"/>
    <mergeCell ref="B101:B102"/>
  </mergeCells>
  <dataValidations count="1">
    <dataValidation type="list" allowBlank="1" showInputMessage="1" showErrorMessage="1" sqref="D233" xr:uid="{A9325463-CC21-5B48-8505-08AA984FE059}">
      <formula1>"English,Filipino,Cebuano"</formula1>
    </dataValidation>
  </dataValidations>
  <hyperlinks>
    <hyperlink ref="K1" location="'File Directory'!A1" tooltip="Go Back to File Directory" display="Return to File Directory" xr:uid="{8BE5A136-1215-E44C-9A22-312F73DFFBB2}"/>
    <hyperlink ref="J1" location="'Summary Matrix MLESF (SEFP)'!A1" tooltip="View Summary Matrix MLESF (SEFP)" display="Return to Summary Matrix MLESF (SEFP)" xr:uid="{556CE7E1-B18B-9744-AD2D-9D9E24B2C8B8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A2E06-9921-A747-B58A-4C563A639B66}">
  <sheetPr>
    <tabColor theme="9" tint="-0.499984740745262"/>
  </sheetPr>
  <dimension ref="B1:AJ266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23.3320312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8" t="s">
        <v>180</v>
      </c>
      <c r="J1" s="78" t="s">
        <v>294</v>
      </c>
      <c r="K1" s="77" t="s">
        <v>293</v>
      </c>
    </row>
    <row r="2" spans="2:14" ht="18">
      <c r="B2" s="29" t="s">
        <v>168</v>
      </c>
    </row>
    <row r="3" spans="2:14">
      <c r="B3" s="16" t="s">
        <v>90</v>
      </c>
      <c r="C3" s="19"/>
      <c r="D3" s="175"/>
      <c r="E3" s="176"/>
      <c r="F3" s="177"/>
      <c r="G3" s="16" t="s">
        <v>91</v>
      </c>
      <c r="H3" s="16"/>
      <c r="I3" s="16" t="s">
        <v>177</v>
      </c>
      <c r="J3" s="16"/>
      <c r="K3" s="16" t="s">
        <v>92</v>
      </c>
      <c r="L3" s="16"/>
      <c r="M3" s="16" t="s">
        <v>93</v>
      </c>
      <c r="N3" s="16"/>
    </row>
    <row r="4" spans="2:14" ht="17" thickBot="1">
      <c r="B4" s="178" t="s">
        <v>166</v>
      </c>
      <c r="C4" s="179"/>
      <c r="D4" s="73"/>
      <c r="E4" s="31" t="s">
        <v>148</v>
      </c>
      <c r="F4" s="32"/>
      <c r="G4" s="180" t="s">
        <v>165</v>
      </c>
      <c r="H4" s="181"/>
      <c r="I4" s="33"/>
      <c r="J4" s="8"/>
      <c r="K4" s="8"/>
      <c r="L4" s="8"/>
      <c r="M4" s="8"/>
      <c r="N4" s="8"/>
    </row>
    <row r="5" spans="2:14" ht="16" customHeight="1">
      <c r="B5" s="178" t="s">
        <v>151</v>
      </c>
      <c r="C5" s="179"/>
      <c r="D5" s="30"/>
      <c r="E5" s="182" t="s">
        <v>169</v>
      </c>
      <c r="F5" s="183"/>
      <c r="G5" s="183"/>
      <c r="H5" s="183"/>
      <c r="I5" s="184"/>
      <c r="J5" s="8"/>
      <c r="M5" s="8"/>
      <c r="N5" s="8"/>
    </row>
    <row r="6" spans="2:14" ht="17" customHeight="1" thickBot="1">
      <c r="B6" s="15"/>
      <c r="C6" s="15"/>
      <c r="D6" s="14"/>
      <c r="E6" s="36" t="s">
        <v>170</v>
      </c>
      <c r="F6" s="37"/>
      <c r="G6" s="34" t="s">
        <v>150</v>
      </c>
      <c r="H6" s="34"/>
      <c r="I6" s="38"/>
    </row>
    <row r="7" spans="2:14">
      <c r="B7" s="15"/>
      <c r="C7" s="15"/>
      <c r="D7" s="14"/>
      <c r="E7" s="17"/>
      <c r="F7" s="35"/>
      <c r="G7" s="8"/>
      <c r="H7" s="8"/>
      <c r="I7" s="8"/>
    </row>
    <row r="8" spans="2:14">
      <c r="B8" s="2" t="s">
        <v>295</v>
      </c>
    </row>
    <row r="9" spans="2:14" ht="57" customHeight="1">
      <c r="B9" s="141" t="s">
        <v>89</v>
      </c>
      <c r="C9" s="76" t="s">
        <v>296</v>
      </c>
      <c r="D9" s="76" t="s">
        <v>297</v>
      </c>
      <c r="E9" s="75" t="s">
        <v>167</v>
      </c>
    </row>
    <row r="10" spans="2:14" hidden="1">
      <c r="B10" s="74" t="s">
        <v>88</v>
      </c>
      <c r="C10" s="74"/>
      <c r="D10" s="74"/>
      <c r="E10" s="74">
        <f>SUM(C10:D10)</f>
        <v>0</v>
      </c>
    </row>
    <row r="11" spans="2:14" hidden="1">
      <c r="B11" s="74">
        <v>1</v>
      </c>
      <c r="C11" s="74"/>
      <c r="D11" s="74"/>
      <c r="E11" s="74">
        <f>D11+C11</f>
        <v>0</v>
      </c>
    </row>
    <row r="12" spans="2:14" hidden="1">
      <c r="B12" s="74">
        <v>2</v>
      </c>
      <c r="C12" s="74"/>
      <c r="D12" s="74"/>
      <c r="E12" s="74">
        <f t="shared" ref="E12:E24" si="0">D12+C12</f>
        <v>0</v>
      </c>
    </row>
    <row r="13" spans="2:14" hidden="1">
      <c r="B13" s="74">
        <v>3</v>
      </c>
      <c r="C13" s="74"/>
      <c r="D13" s="74"/>
      <c r="E13" s="74">
        <f t="shared" si="0"/>
        <v>0</v>
      </c>
    </row>
    <row r="14" spans="2:14" hidden="1">
      <c r="B14" s="74">
        <v>4</v>
      </c>
      <c r="C14" s="74"/>
      <c r="D14" s="74"/>
      <c r="E14" s="74">
        <f t="shared" si="0"/>
        <v>0</v>
      </c>
    </row>
    <row r="15" spans="2:14" hidden="1">
      <c r="B15" s="74">
        <v>5</v>
      </c>
      <c r="C15" s="74"/>
      <c r="D15" s="74"/>
      <c r="E15" s="74">
        <f t="shared" si="0"/>
        <v>0</v>
      </c>
    </row>
    <row r="16" spans="2:14" hidden="1">
      <c r="B16" s="74">
        <v>6</v>
      </c>
      <c r="C16" s="74"/>
      <c r="D16" s="74"/>
      <c r="E16" s="74">
        <f t="shared" si="0"/>
        <v>0</v>
      </c>
    </row>
    <row r="17" spans="2:10" hidden="1">
      <c r="B17" s="74">
        <v>7</v>
      </c>
      <c r="C17" s="74"/>
      <c r="D17" s="74"/>
      <c r="E17" s="74">
        <f t="shared" si="0"/>
        <v>0</v>
      </c>
    </row>
    <row r="18" spans="2:10" hidden="1">
      <c r="B18" s="74">
        <v>8</v>
      </c>
      <c r="C18" s="74"/>
      <c r="D18" s="74"/>
      <c r="E18" s="74">
        <f t="shared" si="0"/>
        <v>0</v>
      </c>
    </row>
    <row r="19" spans="2:10" hidden="1">
      <c r="B19" s="74">
        <v>9</v>
      </c>
      <c r="C19" s="74"/>
      <c r="D19" s="74"/>
      <c r="E19" s="74">
        <f t="shared" si="0"/>
        <v>0</v>
      </c>
    </row>
    <row r="20" spans="2:10" hidden="1">
      <c r="B20" s="74">
        <v>10</v>
      </c>
      <c r="C20" s="74"/>
      <c r="D20" s="74"/>
      <c r="E20" s="74">
        <f t="shared" si="0"/>
        <v>0</v>
      </c>
    </row>
    <row r="21" spans="2:10">
      <c r="B21" s="74">
        <v>11</v>
      </c>
      <c r="C21" s="74"/>
      <c r="D21" s="74"/>
      <c r="E21" s="74">
        <f t="shared" si="0"/>
        <v>0</v>
      </c>
    </row>
    <row r="22" spans="2:10" hidden="1">
      <c r="B22" s="74">
        <v>12</v>
      </c>
      <c r="C22" s="74"/>
      <c r="D22" s="74"/>
      <c r="E22" s="74">
        <f t="shared" si="0"/>
        <v>0</v>
      </c>
    </row>
    <row r="23" spans="2:10" hidden="1">
      <c r="B23" s="74" t="s">
        <v>94</v>
      </c>
      <c r="C23" s="74"/>
      <c r="D23" s="74"/>
      <c r="E23" s="74">
        <f t="shared" si="0"/>
        <v>0</v>
      </c>
    </row>
    <row r="24" spans="2:10" hidden="1">
      <c r="B24" s="74" t="s">
        <v>7</v>
      </c>
      <c r="C24" s="75">
        <f>C23+C22+C21+C20+C19+C18+C17+C16+C15+C14+C13+C12+C11+C10</f>
        <v>0</v>
      </c>
      <c r="D24" s="75">
        <f>D23+D22+D21+D20+D19+D18+D17+D16+D15+D14+D13+D12+D11+D10</f>
        <v>0</v>
      </c>
      <c r="E24" s="74">
        <f t="shared" si="0"/>
        <v>0</v>
      </c>
    </row>
    <row r="25" spans="2:10">
      <c r="B25" s="5"/>
    </row>
    <row r="26" spans="2:10">
      <c r="B26" s="72" t="s">
        <v>322</v>
      </c>
    </row>
    <row r="27" spans="2:10" ht="77" customHeight="1">
      <c r="B27" s="173" t="s">
        <v>89</v>
      </c>
      <c r="C27" s="75" t="s">
        <v>0</v>
      </c>
      <c r="D27" s="75" t="s">
        <v>1</v>
      </c>
      <c r="E27" s="75" t="s">
        <v>2</v>
      </c>
      <c r="F27" s="75" t="s">
        <v>3</v>
      </c>
      <c r="G27" s="75" t="s">
        <v>4</v>
      </c>
      <c r="H27" s="75" t="s">
        <v>5</v>
      </c>
      <c r="I27" s="75" t="s">
        <v>6</v>
      </c>
      <c r="J27" s="165" t="s">
        <v>167</v>
      </c>
    </row>
    <row r="28" spans="2:10" ht="17.5" customHeight="1">
      <c r="B28" s="174"/>
      <c r="C28" s="28" t="s">
        <v>113</v>
      </c>
      <c r="D28" s="28" t="s">
        <v>114</v>
      </c>
      <c r="E28" s="28" t="s">
        <v>115</v>
      </c>
      <c r="F28" s="28" t="s">
        <v>116</v>
      </c>
      <c r="G28" s="28" t="s">
        <v>117</v>
      </c>
      <c r="H28" s="28" t="s">
        <v>118</v>
      </c>
      <c r="I28" s="28" t="s">
        <v>119</v>
      </c>
      <c r="J28" s="166"/>
    </row>
    <row r="29" spans="2:10" ht="18" hidden="1" customHeight="1">
      <c r="B29" s="74" t="s">
        <v>88</v>
      </c>
      <c r="C29" s="75"/>
      <c r="D29" s="75"/>
      <c r="E29" s="75"/>
      <c r="F29" s="75"/>
      <c r="G29" s="75"/>
      <c r="H29" s="75"/>
      <c r="I29" s="75"/>
      <c r="J29" s="74">
        <f>SUM(C29:I29)</f>
        <v>0</v>
      </c>
    </row>
    <row r="30" spans="2:10" ht="18" hidden="1" customHeight="1">
      <c r="B30" s="74">
        <v>1</v>
      </c>
      <c r="C30" s="75"/>
      <c r="D30" s="75"/>
      <c r="E30" s="75"/>
      <c r="F30" s="75"/>
      <c r="G30" s="75"/>
      <c r="H30" s="75"/>
      <c r="I30" s="75"/>
      <c r="J30" s="74">
        <f t="shared" ref="J30:J43" si="1">I30+H30+G30+F30+E30+D30+C30</f>
        <v>0</v>
      </c>
    </row>
    <row r="31" spans="2:10" ht="18" hidden="1" customHeight="1">
      <c r="B31" s="74">
        <v>2</v>
      </c>
      <c r="C31" s="75"/>
      <c r="D31" s="75"/>
      <c r="E31" s="75"/>
      <c r="F31" s="75"/>
      <c r="G31" s="75"/>
      <c r="H31" s="75"/>
      <c r="I31" s="75"/>
      <c r="J31" s="74">
        <f t="shared" si="1"/>
        <v>0</v>
      </c>
    </row>
    <row r="32" spans="2:10" ht="18" hidden="1" customHeight="1">
      <c r="B32" s="74">
        <v>3</v>
      </c>
      <c r="C32" s="75"/>
      <c r="D32" s="75"/>
      <c r="E32" s="75"/>
      <c r="F32" s="75"/>
      <c r="G32" s="75"/>
      <c r="H32" s="75"/>
      <c r="I32" s="75"/>
      <c r="J32" s="74">
        <f t="shared" si="1"/>
        <v>0</v>
      </c>
    </row>
    <row r="33" spans="2:10" ht="18" hidden="1" customHeight="1">
      <c r="B33" s="74">
        <v>4</v>
      </c>
      <c r="C33" s="75"/>
      <c r="D33" s="75"/>
      <c r="E33" s="75"/>
      <c r="F33" s="75"/>
      <c r="G33" s="75"/>
      <c r="H33" s="75"/>
      <c r="I33" s="75"/>
      <c r="J33" s="74">
        <f t="shared" si="1"/>
        <v>0</v>
      </c>
    </row>
    <row r="34" spans="2:10" ht="18" hidden="1" customHeight="1">
      <c r="B34" s="74">
        <v>5</v>
      </c>
      <c r="C34" s="75"/>
      <c r="D34" s="75"/>
      <c r="E34" s="75"/>
      <c r="F34" s="75"/>
      <c r="G34" s="75"/>
      <c r="H34" s="75"/>
      <c r="I34" s="75"/>
      <c r="J34" s="74">
        <f t="shared" si="1"/>
        <v>0</v>
      </c>
    </row>
    <row r="35" spans="2:10" ht="18" hidden="1" customHeight="1">
      <c r="B35" s="74">
        <v>6</v>
      </c>
      <c r="C35" s="75"/>
      <c r="D35" s="75"/>
      <c r="E35" s="75"/>
      <c r="F35" s="75"/>
      <c r="G35" s="75"/>
      <c r="H35" s="75"/>
      <c r="I35" s="75"/>
      <c r="J35" s="74">
        <f t="shared" si="1"/>
        <v>0</v>
      </c>
    </row>
    <row r="36" spans="2:10" ht="18" hidden="1" customHeight="1">
      <c r="B36" s="74">
        <v>7</v>
      </c>
      <c r="C36" s="75"/>
      <c r="D36" s="75"/>
      <c r="E36" s="75"/>
      <c r="F36" s="75"/>
      <c r="G36" s="75"/>
      <c r="H36" s="75"/>
      <c r="I36" s="75"/>
      <c r="J36" s="74">
        <f t="shared" si="1"/>
        <v>0</v>
      </c>
    </row>
    <row r="37" spans="2:10" ht="18" hidden="1" customHeight="1">
      <c r="B37" s="74">
        <v>8</v>
      </c>
      <c r="C37" s="75"/>
      <c r="D37" s="75"/>
      <c r="E37" s="75"/>
      <c r="F37" s="75"/>
      <c r="G37" s="75"/>
      <c r="H37" s="75"/>
      <c r="I37" s="75"/>
      <c r="J37" s="74">
        <f t="shared" si="1"/>
        <v>0</v>
      </c>
    </row>
    <row r="38" spans="2:10" ht="18" hidden="1" customHeight="1">
      <c r="B38" s="74">
        <v>9</v>
      </c>
      <c r="C38" s="75"/>
      <c r="D38" s="75"/>
      <c r="E38" s="75"/>
      <c r="F38" s="75"/>
      <c r="G38" s="75"/>
      <c r="H38" s="75"/>
      <c r="I38" s="75"/>
      <c r="J38" s="74">
        <f t="shared" si="1"/>
        <v>0</v>
      </c>
    </row>
    <row r="39" spans="2:10" ht="18" hidden="1" customHeight="1">
      <c r="B39" s="74">
        <v>10</v>
      </c>
      <c r="C39" s="75"/>
      <c r="D39" s="75"/>
      <c r="E39" s="75"/>
      <c r="F39" s="75"/>
      <c r="G39" s="75"/>
      <c r="H39" s="75"/>
      <c r="I39" s="75"/>
      <c r="J39" s="74">
        <f t="shared" si="1"/>
        <v>0</v>
      </c>
    </row>
    <row r="40" spans="2:10" ht="18" customHeight="1">
      <c r="B40" s="74">
        <v>11</v>
      </c>
      <c r="C40" s="75"/>
      <c r="D40" s="75"/>
      <c r="E40" s="75"/>
      <c r="F40" s="75"/>
      <c r="G40" s="75"/>
      <c r="H40" s="75"/>
      <c r="I40" s="75"/>
      <c r="J40" s="74">
        <f t="shared" si="1"/>
        <v>0</v>
      </c>
    </row>
    <row r="41" spans="2:10" ht="18" hidden="1" customHeight="1">
      <c r="B41" s="74">
        <v>12</v>
      </c>
      <c r="C41" s="75"/>
      <c r="D41" s="75"/>
      <c r="E41" s="75"/>
      <c r="F41" s="75"/>
      <c r="G41" s="75"/>
      <c r="H41" s="75"/>
      <c r="I41" s="75"/>
      <c r="J41" s="74">
        <f t="shared" si="1"/>
        <v>0</v>
      </c>
    </row>
    <row r="42" spans="2:10" ht="18" hidden="1" customHeight="1">
      <c r="B42" s="74" t="s">
        <v>94</v>
      </c>
      <c r="C42" s="75"/>
      <c r="D42" s="75"/>
      <c r="E42" s="75"/>
      <c r="F42" s="75"/>
      <c r="G42" s="75"/>
      <c r="H42" s="75"/>
      <c r="I42" s="75"/>
      <c r="J42" s="74">
        <f t="shared" si="1"/>
        <v>0</v>
      </c>
    </row>
    <row r="43" spans="2:10" ht="18" hidden="1" customHeight="1">
      <c r="B43" s="74" t="s">
        <v>7</v>
      </c>
      <c r="C43" s="75">
        <f>C42+C41+C40+C39+C38+C37+C36+C35+C34+C33+C32+C31+C30+C29</f>
        <v>0</v>
      </c>
      <c r="D43" s="75">
        <f t="shared" ref="D43:I43" si="2">D42+D41+D40+D39+D38+D37+D36+D35+D34+D33+D32+D31+D30+D29</f>
        <v>0</v>
      </c>
      <c r="E43" s="75">
        <f t="shared" si="2"/>
        <v>0</v>
      </c>
      <c r="F43" s="75">
        <f t="shared" si="2"/>
        <v>0</v>
      </c>
      <c r="G43" s="75">
        <f t="shared" si="2"/>
        <v>0</v>
      </c>
      <c r="H43" s="75">
        <f t="shared" si="2"/>
        <v>0</v>
      </c>
      <c r="I43" s="75">
        <f t="shared" si="2"/>
        <v>0</v>
      </c>
      <c r="J43" s="74">
        <f t="shared" si="1"/>
        <v>0</v>
      </c>
    </row>
    <row r="45" spans="2:10">
      <c r="B45" s="2" t="s">
        <v>219</v>
      </c>
    </row>
    <row r="46" spans="2:10" ht="57" customHeight="1">
      <c r="B46" s="141" t="s">
        <v>89</v>
      </c>
      <c r="C46" s="76" t="s">
        <v>8</v>
      </c>
      <c r="D46" s="76" t="s">
        <v>9</v>
      </c>
      <c r="E46" s="75" t="s">
        <v>167</v>
      </c>
    </row>
    <row r="47" spans="2:10" hidden="1">
      <c r="B47" s="74" t="s">
        <v>88</v>
      </c>
      <c r="C47" s="74"/>
      <c r="D47" s="74"/>
      <c r="E47" s="74">
        <f>SUM(C47:D47)</f>
        <v>0</v>
      </c>
    </row>
    <row r="48" spans="2:10" hidden="1">
      <c r="B48" s="74">
        <v>1</v>
      </c>
      <c r="C48" s="74"/>
      <c r="D48" s="74"/>
      <c r="E48" s="74">
        <f>D48+C48</f>
        <v>0</v>
      </c>
    </row>
    <row r="49" spans="2:10" hidden="1">
      <c r="B49" s="74">
        <v>2</v>
      </c>
      <c r="C49" s="74"/>
      <c r="D49" s="74"/>
      <c r="E49" s="74">
        <f t="shared" ref="E49:E61" si="3">D49+C49</f>
        <v>0</v>
      </c>
    </row>
    <row r="50" spans="2:10" hidden="1">
      <c r="B50" s="74">
        <v>3</v>
      </c>
      <c r="C50" s="74"/>
      <c r="D50" s="74"/>
      <c r="E50" s="74">
        <f t="shared" si="3"/>
        <v>0</v>
      </c>
    </row>
    <row r="51" spans="2:10" hidden="1">
      <c r="B51" s="74">
        <v>4</v>
      </c>
      <c r="C51" s="74"/>
      <c r="D51" s="74"/>
      <c r="E51" s="74">
        <f t="shared" si="3"/>
        <v>0</v>
      </c>
    </row>
    <row r="52" spans="2:10" hidden="1">
      <c r="B52" s="74">
        <v>5</v>
      </c>
      <c r="C52" s="74"/>
      <c r="D52" s="74"/>
      <c r="E52" s="74">
        <f t="shared" si="3"/>
        <v>0</v>
      </c>
    </row>
    <row r="53" spans="2:10" hidden="1">
      <c r="B53" s="74">
        <v>6</v>
      </c>
      <c r="C53" s="74"/>
      <c r="D53" s="74"/>
      <c r="E53" s="74">
        <f t="shared" si="3"/>
        <v>0</v>
      </c>
    </row>
    <row r="54" spans="2:10" hidden="1">
      <c r="B54" s="74">
        <v>7</v>
      </c>
      <c r="C54" s="74"/>
      <c r="D54" s="74"/>
      <c r="E54" s="74">
        <f t="shared" si="3"/>
        <v>0</v>
      </c>
    </row>
    <row r="55" spans="2:10" hidden="1">
      <c r="B55" s="74">
        <v>8</v>
      </c>
      <c r="C55" s="74"/>
      <c r="D55" s="74"/>
      <c r="E55" s="74">
        <f t="shared" si="3"/>
        <v>0</v>
      </c>
    </row>
    <row r="56" spans="2:10" hidden="1">
      <c r="B56" s="74">
        <v>9</v>
      </c>
      <c r="C56" s="74"/>
      <c r="D56" s="74"/>
      <c r="E56" s="74">
        <f t="shared" si="3"/>
        <v>0</v>
      </c>
    </row>
    <row r="57" spans="2:10" hidden="1">
      <c r="B57" s="74">
        <v>10</v>
      </c>
      <c r="C57" s="74"/>
      <c r="D57" s="74"/>
      <c r="E57" s="74">
        <f t="shared" si="3"/>
        <v>0</v>
      </c>
    </row>
    <row r="58" spans="2:10">
      <c r="B58" s="74">
        <v>11</v>
      </c>
      <c r="C58" s="74"/>
      <c r="D58" s="74"/>
      <c r="E58" s="74">
        <f t="shared" si="3"/>
        <v>0</v>
      </c>
    </row>
    <row r="59" spans="2:10" hidden="1">
      <c r="B59" s="74">
        <v>12</v>
      </c>
      <c r="C59" s="74"/>
      <c r="D59" s="74"/>
      <c r="E59" s="74">
        <f t="shared" si="3"/>
        <v>0</v>
      </c>
    </row>
    <row r="60" spans="2:10" hidden="1">
      <c r="B60" s="74" t="s">
        <v>94</v>
      </c>
      <c r="C60" s="74"/>
      <c r="D60" s="74"/>
      <c r="E60" s="74">
        <f t="shared" si="3"/>
        <v>0</v>
      </c>
    </row>
    <row r="61" spans="2:10" hidden="1">
      <c r="B61" s="74" t="s">
        <v>7</v>
      </c>
      <c r="C61" s="75">
        <f>C60+C59+C58+C57+C56+C55+C54+C53+C52+C51+C50+C49+C48+C47</f>
        <v>0</v>
      </c>
      <c r="D61" s="75">
        <f>D60+D59+D58+D57+D56+D55+D54+D53+D52+D51+D50+D49+D48+D47</f>
        <v>0</v>
      </c>
      <c r="E61" s="74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41" t="s">
        <v>89</v>
      </c>
      <c r="C64" s="99" t="s">
        <v>298</v>
      </c>
      <c r="D64" s="99" t="s">
        <v>299</v>
      </c>
      <c r="E64" s="99" t="s">
        <v>300</v>
      </c>
      <c r="F64" s="99" t="s">
        <v>301</v>
      </c>
      <c r="G64" s="99" t="s">
        <v>302</v>
      </c>
      <c r="H64" s="99" t="s">
        <v>303</v>
      </c>
      <c r="I64" s="99" t="s">
        <v>343</v>
      </c>
      <c r="J64" s="75" t="s">
        <v>167</v>
      </c>
    </row>
    <row r="65" spans="2:10" hidden="1">
      <c r="B65" s="74" t="s">
        <v>88</v>
      </c>
      <c r="C65" s="16"/>
      <c r="D65" s="16"/>
      <c r="E65" s="16"/>
      <c r="F65" s="16"/>
      <c r="G65" s="16"/>
      <c r="H65" s="16"/>
      <c r="I65" s="16"/>
      <c r="J65" s="74">
        <f>SUM(C65:I65)</f>
        <v>0</v>
      </c>
    </row>
    <row r="66" spans="2:10" hidden="1">
      <c r="B66" s="74">
        <v>1</v>
      </c>
      <c r="C66" s="16"/>
      <c r="D66" s="16"/>
      <c r="E66" s="16"/>
      <c r="F66" s="16"/>
      <c r="G66" s="16"/>
      <c r="H66" s="16"/>
      <c r="I66" s="16"/>
      <c r="J66" s="74">
        <f t="shared" ref="J66:J79" si="4">I66+H66+G66+F66+E66+D66+C66</f>
        <v>0</v>
      </c>
    </row>
    <row r="67" spans="2:10" hidden="1">
      <c r="B67" s="74">
        <v>2</v>
      </c>
      <c r="C67" s="16"/>
      <c r="D67" s="16"/>
      <c r="E67" s="16"/>
      <c r="F67" s="16"/>
      <c r="G67" s="16"/>
      <c r="H67" s="16"/>
      <c r="I67" s="16"/>
      <c r="J67" s="74">
        <f t="shared" si="4"/>
        <v>0</v>
      </c>
    </row>
    <row r="68" spans="2:10" hidden="1">
      <c r="B68" s="74">
        <v>3</v>
      </c>
      <c r="C68" s="16"/>
      <c r="D68" s="16"/>
      <c r="E68" s="16"/>
      <c r="F68" s="16"/>
      <c r="G68" s="16"/>
      <c r="H68" s="16"/>
      <c r="I68" s="16"/>
      <c r="J68" s="74">
        <f t="shared" si="4"/>
        <v>0</v>
      </c>
    </row>
    <row r="69" spans="2:10" hidden="1">
      <c r="B69" s="74">
        <v>4</v>
      </c>
      <c r="C69" s="16"/>
      <c r="D69" s="16"/>
      <c r="E69" s="16"/>
      <c r="F69" s="16"/>
      <c r="G69" s="16"/>
      <c r="H69" s="16"/>
      <c r="I69" s="16"/>
      <c r="J69" s="74">
        <f t="shared" si="4"/>
        <v>0</v>
      </c>
    </row>
    <row r="70" spans="2:10" hidden="1">
      <c r="B70" s="74">
        <v>5</v>
      </c>
      <c r="C70" s="16"/>
      <c r="D70" s="16"/>
      <c r="E70" s="16"/>
      <c r="F70" s="16"/>
      <c r="G70" s="16"/>
      <c r="H70" s="16"/>
      <c r="I70" s="16"/>
      <c r="J70" s="74">
        <f t="shared" si="4"/>
        <v>0</v>
      </c>
    </row>
    <row r="71" spans="2:10" hidden="1">
      <c r="B71" s="74">
        <v>6</v>
      </c>
      <c r="C71" s="16"/>
      <c r="D71" s="16"/>
      <c r="E71" s="16"/>
      <c r="F71" s="16"/>
      <c r="G71" s="16"/>
      <c r="H71" s="16"/>
      <c r="I71" s="16"/>
      <c r="J71" s="74">
        <f t="shared" si="4"/>
        <v>0</v>
      </c>
    </row>
    <row r="72" spans="2:10" hidden="1">
      <c r="B72" s="74">
        <v>7</v>
      </c>
      <c r="C72" s="16"/>
      <c r="D72" s="16"/>
      <c r="E72" s="16"/>
      <c r="F72" s="16"/>
      <c r="G72" s="16"/>
      <c r="H72" s="16"/>
      <c r="I72" s="16"/>
      <c r="J72" s="74">
        <f t="shared" si="4"/>
        <v>0</v>
      </c>
    </row>
    <row r="73" spans="2:10" hidden="1">
      <c r="B73" s="74">
        <v>8</v>
      </c>
      <c r="C73" s="16"/>
      <c r="D73" s="16"/>
      <c r="E73" s="16"/>
      <c r="F73" s="16"/>
      <c r="G73" s="16"/>
      <c r="H73" s="16"/>
      <c r="I73" s="16"/>
      <c r="J73" s="74">
        <f t="shared" si="4"/>
        <v>0</v>
      </c>
    </row>
    <row r="74" spans="2:10" hidden="1">
      <c r="B74" s="74">
        <v>9</v>
      </c>
      <c r="C74" s="16"/>
      <c r="D74" s="16"/>
      <c r="E74" s="16"/>
      <c r="F74" s="16"/>
      <c r="G74" s="16"/>
      <c r="H74" s="16"/>
      <c r="I74" s="16"/>
      <c r="J74" s="74">
        <f t="shared" si="4"/>
        <v>0</v>
      </c>
    </row>
    <row r="75" spans="2:10" hidden="1">
      <c r="B75" s="74">
        <v>10</v>
      </c>
      <c r="C75" s="16"/>
      <c r="D75" s="16"/>
      <c r="E75" s="16"/>
      <c r="F75" s="16"/>
      <c r="G75" s="16"/>
      <c r="H75" s="16"/>
      <c r="I75" s="16"/>
      <c r="J75" s="74">
        <f t="shared" si="4"/>
        <v>0</v>
      </c>
    </row>
    <row r="76" spans="2:10">
      <c r="B76" s="74">
        <v>11</v>
      </c>
      <c r="C76" s="16"/>
      <c r="D76" s="16"/>
      <c r="E76" s="16"/>
      <c r="F76" s="16"/>
      <c r="G76" s="16"/>
      <c r="H76" s="16"/>
      <c r="I76" s="16"/>
      <c r="J76" s="74">
        <f t="shared" si="4"/>
        <v>0</v>
      </c>
    </row>
    <row r="77" spans="2:10" hidden="1">
      <c r="B77" s="74">
        <v>12</v>
      </c>
      <c r="C77" s="16"/>
      <c r="D77" s="16"/>
      <c r="E77" s="16"/>
      <c r="F77" s="16"/>
      <c r="G77" s="16"/>
      <c r="H77" s="16"/>
      <c r="I77" s="16"/>
      <c r="J77" s="74">
        <f t="shared" si="4"/>
        <v>0</v>
      </c>
    </row>
    <row r="78" spans="2:10" hidden="1">
      <c r="B78" s="74" t="s">
        <v>94</v>
      </c>
      <c r="C78" s="16"/>
      <c r="D78" s="16"/>
      <c r="E78" s="16"/>
      <c r="F78" s="16"/>
      <c r="G78" s="16"/>
      <c r="H78" s="16"/>
      <c r="I78" s="16"/>
      <c r="J78" s="74">
        <f t="shared" si="4"/>
        <v>0</v>
      </c>
    </row>
    <row r="79" spans="2:10" hidden="1">
      <c r="B79" s="74" t="s">
        <v>7</v>
      </c>
      <c r="C79" s="75">
        <f>C78+C77+C76+C75+C74+C73+C72+C71+C70+C69+C68+C67+C66+C65</f>
        <v>0</v>
      </c>
      <c r="D79" s="75">
        <f t="shared" ref="D79:I79" si="5">D78+D77+D76+D75+D74+D73+D72+D71+D70+D69+D68+D67+D66+D65</f>
        <v>0</v>
      </c>
      <c r="E79" s="75">
        <f t="shared" si="5"/>
        <v>0</v>
      </c>
      <c r="F79" s="75">
        <f t="shared" si="5"/>
        <v>0</v>
      </c>
      <c r="G79" s="75">
        <f t="shared" si="5"/>
        <v>0</v>
      </c>
      <c r="H79" s="75">
        <f t="shared" si="5"/>
        <v>0</v>
      </c>
      <c r="I79" s="75">
        <f t="shared" si="5"/>
        <v>0</v>
      </c>
      <c r="J79" s="74">
        <f t="shared" si="4"/>
        <v>0</v>
      </c>
    </row>
    <row r="81" spans="2:19" s="2" customFormat="1">
      <c r="B81" s="2" t="s">
        <v>221</v>
      </c>
    </row>
    <row r="82" spans="2:19" ht="85">
      <c r="B82" s="167" t="s">
        <v>89</v>
      </c>
      <c r="C82" s="75" t="s">
        <v>10</v>
      </c>
      <c r="D82" s="75" t="s">
        <v>11</v>
      </c>
      <c r="E82" s="75" t="s">
        <v>12</v>
      </c>
      <c r="F82" s="75" t="s">
        <v>13</v>
      </c>
      <c r="G82" s="75" t="s">
        <v>16</v>
      </c>
      <c r="H82" s="75" t="s">
        <v>14</v>
      </c>
      <c r="I82" s="75" t="s">
        <v>15</v>
      </c>
      <c r="J82" s="24" t="s">
        <v>17</v>
      </c>
      <c r="K82" s="75" t="s">
        <v>18</v>
      </c>
      <c r="L82" s="75" t="s">
        <v>20</v>
      </c>
      <c r="M82" s="75" t="s">
        <v>19</v>
      </c>
      <c r="N82" s="75" t="s">
        <v>21</v>
      </c>
      <c r="O82" s="75" t="s">
        <v>22</v>
      </c>
      <c r="P82" s="75" t="s">
        <v>23</v>
      </c>
      <c r="Q82" s="75" t="s">
        <v>25</v>
      </c>
      <c r="R82" s="75" t="s">
        <v>24</v>
      </c>
      <c r="S82" s="165" t="s">
        <v>167</v>
      </c>
    </row>
    <row r="83" spans="2:19" ht="17">
      <c r="B83" s="168"/>
      <c r="C83" s="25" t="s">
        <v>95</v>
      </c>
      <c r="D83" s="25" t="s">
        <v>96</v>
      </c>
      <c r="E83" s="25" t="s">
        <v>97</v>
      </c>
      <c r="F83" s="25" t="s">
        <v>98</v>
      </c>
      <c r="G83" s="25" t="s">
        <v>99</v>
      </c>
      <c r="H83" s="25" t="s">
        <v>100</v>
      </c>
      <c r="I83" s="25" t="s">
        <v>101</v>
      </c>
      <c r="J83" s="25" t="s">
        <v>102</v>
      </c>
      <c r="K83" s="25" t="s">
        <v>103</v>
      </c>
      <c r="L83" s="25" t="s">
        <v>104</v>
      </c>
      <c r="M83" s="25" t="s">
        <v>105</v>
      </c>
      <c r="N83" s="25" t="s">
        <v>106</v>
      </c>
      <c r="O83" s="25" t="s">
        <v>107</v>
      </c>
      <c r="P83" s="25" t="s">
        <v>108</v>
      </c>
      <c r="Q83" s="25" t="s">
        <v>109</v>
      </c>
      <c r="R83" s="25" t="s">
        <v>110</v>
      </c>
      <c r="S83" s="166"/>
    </row>
    <row r="84" spans="2:19" hidden="1">
      <c r="B84" s="74" t="s">
        <v>88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>
        <f>SUM(C84:R84)</f>
        <v>0</v>
      </c>
    </row>
    <row r="85" spans="2:19" hidden="1">
      <c r="B85" s="74">
        <v>1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>
        <f>SUM(C85:R85)</f>
        <v>0</v>
      </c>
    </row>
    <row r="86" spans="2:19" hidden="1">
      <c r="B86" s="74">
        <v>2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>
        <f t="shared" ref="S86:S98" si="6">SUM(C86:R86)</f>
        <v>0</v>
      </c>
    </row>
    <row r="87" spans="2:19" hidden="1">
      <c r="B87" s="74">
        <v>3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>
        <f t="shared" si="6"/>
        <v>0</v>
      </c>
    </row>
    <row r="88" spans="2:19" hidden="1">
      <c r="B88" s="74">
        <v>4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>
        <f t="shared" si="6"/>
        <v>0</v>
      </c>
    </row>
    <row r="89" spans="2:19" hidden="1">
      <c r="B89" s="74">
        <v>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>
        <f t="shared" si="6"/>
        <v>0</v>
      </c>
    </row>
    <row r="90" spans="2:19" hidden="1">
      <c r="B90" s="74">
        <v>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>
        <f t="shared" si="6"/>
        <v>0</v>
      </c>
    </row>
    <row r="91" spans="2:19" hidden="1">
      <c r="B91" s="74">
        <v>7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>
        <f t="shared" si="6"/>
        <v>0</v>
      </c>
    </row>
    <row r="92" spans="2:19" hidden="1">
      <c r="B92" s="74">
        <v>8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>
        <f t="shared" si="6"/>
        <v>0</v>
      </c>
    </row>
    <row r="93" spans="2:19" hidden="1">
      <c r="B93" s="74">
        <v>9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>
        <f t="shared" si="6"/>
        <v>0</v>
      </c>
    </row>
    <row r="94" spans="2:19" hidden="1">
      <c r="B94" s="74">
        <v>10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>
        <f t="shared" si="6"/>
        <v>0</v>
      </c>
    </row>
    <row r="95" spans="2:19">
      <c r="B95" s="74">
        <v>11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>
        <f t="shared" si="6"/>
        <v>0</v>
      </c>
    </row>
    <row r="96" spans="2:19" hidden="1">
      <c r="B96" s="74">
        <v>12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>
        <f t="shared" si="6"/>
        <v>0</v>
      </c>
    </row>
    <row r="97" spans="2:19" hidden="1">
      <c r="B97" s="74" t="s">
        <v>94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>
        <f t="shared" si="6"/>
        <v>0</v>
      </c>
    </row>
    <row r="98" spans="2:19" hidden="1">
      <c r="B98" s="74" t="s">
        <v>7</v>
      </c>
      <c r="C98" s="75">
        <f>C97+C96+C95+C94+C93+C92+C91+C90+C89+C88+C87+C86+C85+C84</f>
        <v>0</v>
      </c>
      <c r="D98" s="75">
        <f t="shared" ref="D98:R98" si="7">D97+D96+D95+D94+D93+D92+D91+D90+D89+D88+D87+D86+D85+D84</f>
        <v>0</v>
      </c>
      <c r="E98" s="75">
        <f t="shared" si="7"/>
        <v>0</v>
      </c>
      <c r="F98" s="75">
        <f t="shared" si="7"/>
        <v>0</v>
      </c>
      <c r="G98" s="75">
        <f t="shared" si="7"/>
        <v>0</v>
      </c>
      <c r="H98" s="75">
        <f t="shared" si="7"/>
        <v>0</v>
      </c>
      <c r="I98" s="75">
        <f t="shared" si="7"/>
        <v>0</v>
      </c>
      <c r="J98" s="75">
        <f t="shared" si="7"/>
        <v>0</v>
      </c>
      <c r="K98" s="75">
        <f t="shared" si="7"/>
        <v>0</v>
      </c>
      <c r="L98" s="75">
        <f t="shared" si="7"/>
        <v>0</v>
      </c>
      <c r="M98" s="75">
        <f t="shared" si="7"/>
        <v>0</v>
      </c>
      <c r="N98" s="75">
        <f t="shared" si="7"/>
        <v>0</v>
      </c>
      <c r="O98" s="75">
        <f t="shared" si="7"/>
        <v>0</v>
      </c>
      <c r="P98" s="75">
        <f t="shared" si="7"/>
        <v>0</v>
      </c>
      <c r="Q98" s="75">
        <f t="shared" si="7"/>
        <v>0</v>
      </c>
      <c r="R98" s="75">
        <f t="shared" si="7"/>
        <v>0</v>
      </c>
      <c r="S98" s="16">
        <f t="shared" si="6"/>
        <v>0</v>
      </c>
    </row>
    <row r="100" spans="2:19" s="2" customFormat="1">
      <c r="B100" s="9" t="s">
        <v>222</v>
      </c>
    </row>
    <row r="101" spans="2:19" ht="68" customHeight="1">
      <c r="B101" s="167" t="s">
        <v>89</v>
      </c>
      <c r="C101" s="75" t="s">
        <v>26</v>
      </c>
      <c r="D101" s="75" t="s">
        <v>27</v>
      </c>
      <c r="E101" s="75" t="s">
        <v>28</v>
      </c>
      <c r="F101" s="75" t="s">
        <v>29</v>
      </c>
      <c r="G101" s="75" t="s">
        <v>30</v>
      </c>
      <c r="H101" s="75" t="s">
        <v>31</v>
      </c>
      <c r="I101" s="75" t="s">
        <v>32</v>
      </c>
      <c r="J101" s="75" t="s">
        <v>33</v>
      </c>
      <c r="K101" s="75" t="s">
        <v>34</v>
      </c>
      <c r="L101" s="75" t="s">
        <v>35</v>
      </c>
      <c r="M101" s="75" t="s">
        <v>246</v>
      </c>
      <c r="N101" s="75" t="s">
        <v>247</v>
      </c>
      <c r="O101" s="75" t="s">
        <v>24</v>
      </c>
      <c r="P101" s="165" t="s">
        <v>167</v>
      </c>
    </row>
    <row r="102" spans="2:19" ht="19">
      <c r="B102" s="168"/>
      <c r="C102" s="28" t="s">
        <v>233</v>
      </c>
      <c r="D102" s="28" t="s">
        <v>234</v>
      </c>
      <c r="E102" s="28" t="s">
        <v>235</v>
      </c>
      <c r="F102" s="28" t="s">
        <v>236</v>
      </c>
      <c r="G102" s="28" t="s">
        <v>237</v>
      </c>
      <c r="H102" s="28" t="s">
        <v>238</v>
      </c>
      <c r="I102" s="28" t="s">
        <v>239</v>
      </c>
      <c r="J102" s="28" t="s">
        <v>240</v>
      </c>
      <c r="K102" s="28" t="s">
        <v>241</v>
      </c>
      <c r="L102" s="28" t="s">
        <v>242</v>
      </c>
      <c r="M102" s="28" t="s">
        <v>243</v>
      </c>
      <c r="N102" s="28" t="s">
        <v>244</v>
      </c>
      <c r="O102" s="28" t="s">
        <v>245</v>
      </c>
      <c r="P102" s="166"/>
    </row>
    <row r="103" spans="2:19" hidden="1">
      <c r="B103" s="74" t="s">
        <v>88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16">
        <f>SUM(C103:O103)</f>
        <v>0</v>
      </c>
    </row>
    <row r="104" spans="2:19" hidden="1">
      <c r="B104" s="74">
        <v>1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>
        <f t="shared" ref="N104:N117" si="8">SUM(C104:M104)</f>
        <v>0</v>
      </c>
    </row>
    <row r="105" spans="2:19" hidden="1">
      <c r="B105" s="74">
        <v>2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>
        <f t="shared" si="8"/>
        <v>0</v>
      </c>
    </row>
    <row r="106" spans="2:19" hidden="1">
      <c r="B106" s="74">
        <v>3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>
        <f t="shared" si="8"/>
        <v>0</v>
      </c>
    </row>
    <row r="107" spans="2:19" hidden="1">
      <c r="B107" s="74">
        <v>4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>
        <f t="shared" si="8"/>
        <v>0</v>
      </c>
    </row>
    <row r="108" spans="2:19" hidden="1">
      <c r="B108" s="74">
        <v>5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>
        <f t="shared" si="8"/>
        <v>0</v>
      </c>
    </row>
    <row r="109" spans="2:19" hidden="1">
      <c r="B109" s="74">
        <v>6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>
        <f t="shared" si="8"/>
        <v>0</v>
      </c>
    </row>
    <row r="110" spans="2:19" hidden="1">
      <c r="B110" s="74">
        <v>7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>
        <f t="shared" si="8"/>
        <v>0</v>
      </c>
    </row>
    <row r="111" spans="2:19" hidden="1">
      <c r="B111" s="74">
        <v>8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>
        <f t="shared" si="8"/>
        <v>0</v>
      </c>
    </row>
    <row r="112" spans="2:19" hidden="1">
      <c r="B112" s="74">
        <v>9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>
        <f t="shared" si="8"/>
        <v>0</v>
      </c>
    </row>
    <row r="113" spans="2:16" hidden="1">
      <c r="B113" s="74">
        <v>10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>
        <f t="shared" si="8"/>
        <v>0</v>
      </c>
    </row>
    <row r="114" spans="2:16">
      <c r="B114" s="74">
        <v>11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42">
        <f>SUM(C114:O114)</f>
        <v>0</v>
      </c>
    </row>
    <row r="115" spans="2:16" hidden="1">
      <c r="B115" s="74">
        <v>12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>
        <f t="shared" si="8"/>
        <v>0</v>
      </c>
    </row>
    <row r="116" spans="2:16" hidden="1">
      <c r="B116" s="74" t="s">
        <v>94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>
        <f t="shared" si="8"/>
        <v>0</v>
      </c>
    </row>
    <row r="117" spans="2:16" hidden="1">
      <c r="B117" s="74" t="s">
        <v>7</v>
      </c>
      <c r="C117" s="75">
        <f>C116+C115+C114+C113+C112+C111+C110+C109+C108+C107+C106+C105+C104+C103</f>
        <v>0</v>
      </c>
      <c r="D117" s="75">
        <f t="shared" ref="D117:M117" si="9">D116+D115+D114+D113+D112+D111+D110+D109+D108+D107+D106+D105+D104+D103</f>
        <v>0</v>
      </c>
      <c r="E117" s="75">
        <f t="shared" si="9"/>
        <v>0</v>
      </c>
      <c r="F117" s="75">
        <f t="shared" si="9"/>
        <v>0</v>
      </c>
      <c r="G117" s="75">
        <f t="shared" si="9"/>
        <v>0</v>
      </c>
      <c r="H117" s="75">
        <f t="shared" si="9"/>
        <v>0</v>
      </c>
      <c r="I117" s="75">
        <f t="shared" si="9"/>
        <v>0</v>
      </c>
      <c r="J117" s="75">
        <f t="shared" si="9"/>
        <v>0</v>
      </c>
      <c r="K117" s="75">
        <f t="shared" si="9"/>
        <v>0</v>
      </c>
      <c r="L117" s="75">
        <f t="shared" si="9"/>
        <v>0</v>
      </c>
      <c r="M117" s="75">
        <f t="shared" si="9"/>
        <v>0</v>
      </c>
      <c r="N117" s="16">
        <f t="shared" si="8"/>
        <v>0</v>
      </c>
    </row>
    <row r="120" spans="2:16" s="2" customFormat="1">
      <c r="B120" s="10" t="s">
        <v>223</v>
      </c>
    </row>
    <row r="121" spans="2:16" ht="77.5" customHeight="1">
      <c r="B121" s="141" t="s">
        <v>89</v>
      </c>
      <c r="C121" s="76" t="s">
        <v>8</v>
      </c>
      <c r="D121" s="76" t="s">
        <v>9</v>
      </c>
      <c r="E121" s="75" t="s">
        <v>167</v>
      </c>
    </row>
    <row r="122" spans="2:16" hidden="1">
      <c r="B122" s="74" t="s">
        <v>88</v>
      </c>
      <c r="C122" s="74"/>
      <c r="D122" s="74"/>
      <c r="E122" s="74">
        <f>SUM(C122:D122)</f>
        <v>0</v>
      </c>
    </row>
    <row r="123" spans="2:16" hidden="1">
      <c r="B123" s="74">
        <v>1</v>
      </c>
      <c r="C123" s="74"/>
      <c r="D123" s="74"/>
      <c r="E123" s="74">
        <f t="shared" ref="E123:E136" si="10">D123+C123</f>
        <v>0</v>
      </c>
    </row>
    <row r="124" spans="2:16" hidden="1">
      <c r="B124" s="74">
        <v>2</v>
      </c>
      <c r="C124" s="74"/>
      <c r="D124" s="74"/>
      <c r="E124" s="74">
        <f t="shared" si="10"/>
        <v>0</v>
      </c>
    </row>
    <row r="125" spans="2:16" hidden="1">
      <c r="B125" s="74">
        <v>3</v>
      </c>
      <c r="C125" s="74"/>
      <c r="D125" s="74"/>
      <c r="E125" s="74">
        <f t="shared" si="10"/>
        <v>0</v>
      </c>
    </row>
    <row r="126" spans="2:16" hidden="1">
      <c r="B126" s="74">
        <v>4</v>
      </c>
      <c r="C126" s="74"/>
      <c r="D126" s="74"/>
      <c r="E126" s="74">
        <f t="shared" si="10"/>
        <v>0</v>
      </c>
    </row>
    <row r="127" spans="2:16" hidden="1">
      <c r="B127" s="74">
        <v>5</v>
      </c>
      <c r="C127" s="74"/>
      <c r="D127" s="74"/>
      <c r="E127" s="74">
        <f t="shared" si="10"/>
        <v>0</v>
      </c>
    </row>
    <row r="128" spans="2:16" hidden="1">
      <c r="B128" s="74">
        <v>6</v>
      </c>
      <c r="C128" s="74"/>
      <c r="D128" s="74"/>
      <c r="E128" s="74">
        <f t="shared" si="10"/>
        <v>0</v>
      </c>
    </row>
    <row r="129" spans="2:14" hidden="1">
      <c r="B129" s="74">
        <v>7</v>
      </c>
      <c r="C129" s="74"/>
      <c r="D129" s="74"/>
      <c r="E129" s="74">
        <f t="shared" si="10"/>
        <v>0</v>
      </c>
    </row>
    <row r="130" spans="2:14" hidden="1">
      <c r="B130" s="74">
        <v>8</v>
      </c>
      <c r="C130" s="74"/>
      <c r="D130" s="74"/>
      <c r="E130" s="74">
        <f t="shared" si="10"/>
        <v>0</v>
      </c>
    </row>
    <row r="131" spans="2:14" hidden="1">
      <c r="B131" s="74">
        <v>9</v>
      </c>
      <c r="C131" s="74"/>
      <c r="D131" s="74"/>
      <c r="E131" s="74">
        <f t="shared" si="10"/>
        <v>0</v>
      </c>
    </row>
    <row r="132" spans="2:14" hidden="1">
      <c r="B132" s="74">
        <v>10</v>
      </c>
      <c r="C132" s="74"/>
      <c r="D132" s="74"/>
      <c r="E132" s="74">
        <f t="shared" si="10"/>
        <v>0</v>
      </c>
    </row>
    <row r="133" spans="2:14">
      <c r="B133" s="74">
        <v>11</v>
      </c>
      <c r="C133" s="74"/>
      <c r="D133" s="74"/>
      <c r="E133" s="74">
        <f t="shared" si="10"/>
        <v>0</v>
      </c>
    </row>
    <row r="134" spans="2:14" hidden="1">
      <c r="B134" s="74">
        <v>12</v>
      </c>
      <c r="C134" s="74"/>
      <c r="D134" s="74"/>
      <c r="E134" s="74">
        <f t="shared" si="10"/>
        <v>0</v>
      </c>
    </row>
    <row r="135" spans="2:14" hidden="1">
      <c r="B135" s="74" t="s">
        <v>94</v>
      </c>
      <c r="C135" s="74"/>
      <c r="D135" s="74"/>
      <c r="E135" s="74">
        <f t="shared" si="10"/>
        <v>0</v>
      </c>
    </row>
    <row r="136" spans="2:14" hidden="1">
      <c r="B136" s="74" t="s">
        <v>7</v>
      </c>
      <c r="C136" s="75">
        <f>C135+C134+C133+C132+C131+C130+C129+C128+C127+C126+C125+C124+C123+C122</f>
        <v>0</v>
      </c>
      <c r="D136" s="75">
        <f>D135+D134+D133+D132+D131+D130+D129+D128+D127+D126+D125+D124+D123+D122</f>
        <v>0</v>
      </c>
      <c r="E136" s="74">
        <f t="shared" si="10"/>
        <v>0</v>
      </c>
    </row>
    <row r="138" spans="2:14" s="2" customFormat="1">
      <c r="B138" s="9" t="s">
        <v>224</v>
      </c>
    </row>
    <row r="139" spans="2:14" s="6" customFormat="1" ht="108.5" customHeight="1">
      <c r="B139" s="167" t="s">
        <v>89</v>
      </c>
      <c r="C139" s="75" t="s">
        <v>36</v>
      </c>
      <c r="D139" s="75" t="s">
        <v>37</v>
      </c>
      <c r="E139" s="75" t="s">
        <v>38</v>
      </c>
      <c r="F139" s="75" t="s">
        <v>39</v>
      </c>
      <c r="G139" s="75" t="s">
        <v>40</v>
      </c>
      <c r="H139" s="75" t="s">
        <v>41</v>
      </c>
      <c r="I139" s="75" t="s">
        <v>42</v>
      </c>
      <c r="J139" s="75" t="s">
        <v>43</v>
      </c>
      <c r="K139" s="75" t="s">
        <v>44</v>
      </c>
      <c r="L139" s="75" t="s">
        <v>248</v>
      </c>
      <c r="M139" s="165" t="s">
        <v>167</v>
      </c>
      <c r="N139" s="7"/>
    </row>
    <row r="140" spans="2:14" s="6" customFormat="1" ht="19">
      <c r="B140" s="168"/>
      <c r="C140" s="28" t="s">
        <v>120</v>
      </c>
      <c r="D140" s="28" t="s">
        <v>121</v>
      </c>
      <c r="E140" s="28" t="s">
        <v>122</v>
      </c>
      <c r="F140" s="28" t="s">
        <v>123</v>
      </c>
      <c r="G140" s="28" t="s">
        <v>124</v>
      </c>
      <c r="H140" s="28" t="s">
        <v>125</v>
      </c>
      <c r="I140" s="28" t="s">
        <v>126</v>
      </c>
      <c r="J140" s="28" t="s">
        <v>127</v>
      </c>
      <c r="K140" s="28" t="s">
        <v>128</v>
      </c>
      <c r="L140" s="28" t="s">
        <v>129</v>
      </c>
      <c r="M140" s="166"/>
      <c r="N140" s="7"/>
    </row>
    <row r="141" spans="2:14" hidden="1">
      <c r="B141" s="74" t="s">
        <v>88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>
        <f>SUM(C141:L141)</f>
        <v>0</v>
      </c>
    </row>
    <row r="142" spans="2:14" hidden="1">
      <c r="B142" s="74">
        <v>1</v>
      </c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>
        <f t="shared" ref="M142:M155" si="11">SUM(C142:L142)</f>
        <v>0</v>
      </c>
    </row>
    <row r="143" spans="2:14" hidden="1">
      <c r="B143" s="74">
        <v>2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>
        <f t="shared" si="11"/>
        <v>0</v>
      </c>
    </row>
    <row r="144" spans="2:14" hidden="1">
      <c r="B144" s="74">
        <v>3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>
        <f t="shared" si="11"/>
        <v>0</v>
      </c>
    </row>
    <row r="145" spans="2:15" hidden="1">
      <c r="B145" s="74">
        <v>4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>
        <f t="shared" si="11"/>
        <v>0</v>
      </c>
    </row>
    <row r="146" spans="2:15" hidden="1">
      <c r="B146" s="74">
        <v>5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>
        <f t="shared" si="11"/>
        <v>0</v>
      </c>
    </row>
    <row r="147" spans="2:15" hidden="1">
      <c r="B147" s="74">
        <v>6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>
        <f t="shared" si="11"/>
        <v>0</v>
      </c>
    </row>
    <row r="148" spans="2:15" hidden="1">
      <c r="B148" s="74">
        <v>7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>
        <f t="shared" si="11"/>
        <v>0</v>
      </c>
    </row>
    <row r="149" spans="2:15" hidden="1">
      <c r="B149" s="74">
        <v>8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>
        <f t="shared" si="11"/>
        <v>0</v>
      </c>
    </row>
    <row r="150" spans="2:15" hidden="1">
      <c r="B150" s="74">
        <v>9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>
        <f t="shared" si="11"/>
        <v>0</v>
      </c>
    </row>
    <row r="151" spans="2:15" hidden="1">
      <c r="B151" s="74">
        <v>10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>
        <f t="shared" si="11"/>
        <v>0</v>
      </c>
    </row>
    <row r="152" spans="2:15">
      <c r="B152" s="74">
        <v>11</v>
      </c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>
        <f t="shared" si="11"/>
        <v>0</v>
      </c>
    </row>
    <row r="153" spans="2:15" hidden="1">
      <c r="B153" s="74">
        <v>12</v>
      </c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>
        <f>SUM(C153:L153)</f>
        <v>0</v>
      </c>
    </row>
    <row r="154" spans="2:15" hidden="1">
      <c r="B154" s="74" t="s">
        <v>94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>
        <f t="shared" si="11"/>
        <v>0</v>
      </c>
    </row>
    <row r="155" spans="2:15" s="2" customFormat="1" hidden="1">
      <c r="B155" s="74" t="s">
        <v>7</v>
      </c>
      <c r="C155" s="75">
        <f>C154+C153+C152+C151+C150+C149+C148+C147+C146+C145+C144+C143+C142+C141</f>
        <v>0</v>
      </c>
      <c r="D155" s="75">
        <f t="shared" ref="D155:L155" si="12">D154+D153+D152+D151+D150+D149+D148+D147+D146+D145+D144+D143+D142+D141</f>
        <v>0</v>
      </c>
      <c r="E155" s="75">
        <f t="shared" si="12"/>
        <v>0</v>
      </c>
      <c r="F155" s="75">
        <f t="shared" si="12"/>
        <v>0</v>
      </c>
      <c r="G155" s="75">
        <f t="shared" si="12"/>
        <v>0</v>
      </c>
      <c r="H155" s="75">
        <f t="shared" si="12"/>
        <v>0</v>
      </c>
      <c r="I155" s="75">
        <f t="shared" si="12"/>
        <v>0</v>
      </c>
      <c r="J155" s="75">
        <f t="shared" si="12"/>
        <v>0</v>
      </c>
      <c r="K155" s="75">
        <f t="shared" si="12"/>
        <v>0</v>
      </c>
      <c r="L155" s="75">
        <f t="shared" si="12"/>
        <v>0</v>
      </c>
      <c r="M155" s="16">
        <f t="shared" si="11"/>
        <v>0</v>
      </c>
    </row>
    <row r="156" spans="2:15" s="2" customFormat="1">
      <c r="B156" s="17"/>
      <c r="C156" s="12"/>
      <c r="D156" s="12"/>
      <c r="E156" s="20"/>
    </row>
    <row r="157" spans="2:15" s="2" customFormat="1">
      <c r="B157" s="9" t="s">
        <v>225</v>
      </c>
      <c r="C157" s="12"/>
      <c r="D157" s="12"/>
      <c r="E157" s="20"/>
    </row>
    <row r="158" spans="2:15" ht="57" customHeight="1">
      <c r="B158" s="167" t="s">
        <v>89</v>
      </c>
      <c r="C158" s="75" t="s">
        <v>45</v>
      </c>
      <c r="D158" s="75" t="s">
        <v>46</v>
      </c>
      <c r="E158" s="75" t="s">
        <v>47</v>
      </c>
      <c r="F158" s="75" t="s">
        <v>50</v>
      </c>
      <c r="G158" s="23" t="s">
        <v>26</v>
      </c>
      <c r="H158" s="23" t="s">
        <v>51</v>
      </c>
      <c r="I158" s="23" t="s">
        <v>52</v>
      </c>
      <c r="J158" s="23" t="s">
        <v>53</v>
      </c>
      <c r="K158" s="23" t="s">
        <v>54</v>
      </c>
      <c r="L158" s="23" t="s">
        <v>250</v>
      </c>
      <c r="M158" s="23" t="s">
        <v>251</v>
      </c>
      <c r="N158" s="23" t="s">
        <v>229</v>
      </c>
      <c r="O158" s="165" t="s">
        <v>167</v>
      </c>
    </row>
    <row r="159" spans="2:15" ht="16" customHeight="1">
      <c r="B159" s="168"/>
      <c r="C159" s="28" t="s">
        <v>130</v>
      </c>
      <c r="D159" s="28" t="s">
        <v>131</v>
      </c>
      <c r="E159" s="28" t="s">
        <v>132</v>
      </c>
      <c r="F159" s="28" t="s">
        <v>133</v>
      </c>
      <c r="G159" s="28" t="s">
        <v>134</v>
      </c>
      <c r="H159" s="28" t="s">
        <v>135</v>
      </c>
      <c r="I159" s="28" t="s">
        <v>136</v>
      </c>
      <c r="J159" s="28" t="s">
        <v>137</v>
      </c>
      <c r="K159" s="28" t="s">
        <v>138</v>
      </c>
      <c r="L159" s="28" t="s">
        <v>139</v>
      </c>
      <c r="M159" s="28" t="s">
        <v>227</v>
      </c>
      <c r="N159" s="28" t="s">
        <v>249</v>
      </c>
      <c r="O159" s="166"/>
    </row>
    <row r="160" spans="2:15" hidden="1">
      <c r="B160" s="74" t="s">
        <v>88</v>
      </c>
      <c r="C160" s="75"/>
      <c r="D160" s="75"/>
      <c r="E160" s="75"/>
      <c r="F160" s="74"/>
      <c r="G160" s="74"/>
      <c r="H160" s="74"/>
      <c r="I160" s="74"/>
      <c r="J160" s="74"/>
      <c r="K160" s="74"/>
      <c r="L160" s="74"/>
      <c r="M160" s="74"/>
      <c r="N160" s="74"/>
      <c r="O160" s="74">
        <f>SUM(C160:N160)</f>
        <v>0</v>
      </c>
    </row>
    <row r="161" spans="2:15" hidden="1">
      <c r="B161" s="74">
        <v>1</v>
      </c>
      <c r="C161" s="75"/>
      <c r="D161" s="75"/>
      <c r="E161" s="75"/>
      <c r="F161" s="74"/>
      <c r="G161" s="74"/>
      <c r="H161" s="74"/>
      <c r="I161" s="74"/>
      <c r="J161" s="74"/>
      <c r="K161" s="74"/>
      <c r="L161" s="74"/>
      <c r="M161" s="74"/>
      <c r="N161" s="74">
        <f t="shared" ref="N161:N174" si="13">SUM(D161:M161)</f>
        <v>0</v>
      </c>
    </row>
    <row r="162" spans="2:15" hidden="1">
      <c r="B162" s="74">
        <v>2</v>
      </c>
      <c r="C162" s="75"/>
      <c r="D162" s="75"/>
      <c r="E162" s="75"/>
      <c r="F162" s="74"/>
      <c r="G162" s="74"/>
      <c r="H162" s="74"/>
      <c r="I162" s="74"/>
      <c r="J162" s="74"/>
      <c r="K162" s="74"/>
      <c r="L162" s="74"/>
      <c r="M162" s="74"/>
      <c r="N162" s="74">
        <f t="shared" si="13"/>
        <v>0</v>
      </c>
    </row>
    <row r="163" spans="2:15" hidden="1">
      <c r="B163" s="74">
        <v>3</v>
      </c>
      <c r="C163" s="75"/>
      <c r="D163" s="75"/>
      <c r="E163" s="75"/>
      <c r="F163" s="74"/>
      <c r="G163" s="74"/>
      <c r="H163" s="74"/>
      <c r="I163" s="74"/>
      <c r="J163" s="74"/>
      <c r="K163" s="74"/>
      <c r="L163" s="74"/>
      <c r="M163" s="74"/>
      <c r="N163" s="74">
        <f t="shared" si="13"/>
        <v>0</v>
      </c>
    </row>
    <row r="164" spans="2:15" hidden="1">
      <c r="B164" s="74">
        <v>4</v>
      </c>
      <c r="C164" s="75"/>
      <c r="D164" s="75"/>
      <c r="E164" s="75"/>
      <c r="F164" s="74"/>
      <c r="G164" s="74"/>
      <c r="H164" s="74"/>
      <c r="I164" s="74"/>
      <c r="J164" s="74"/>
      <c r="K164" s="74"/>
      <c r="L164" s="74"/>
      <c r="M164" s="74"/>
      <c r="N164" s="74">
        <f t="shared" si="13"/>
        <v>0</v>
      </c>
    </row>
    <row r="165" spans="2:15" hidden="1">
      <c r="B165" s="74">
        <v>5</v>
      </c>
      <c r="C165" s="75"/>
      <c r="D165" s="75"/>
      <c r="E165" s="75"/>
      <c r="F165" s="74"/>
      <c r="G165" s="74"/>
      <c r="H165" s="74"/>
      <c r="I165" s="74"/>
      <c r="J165" s="74"/>
      <c r="K165" s="74"/>
      <c r="L165" s="74"/>
      <c r="M165" s="74"/>
      <c r="N165" s="74">
        <f t="shared" si="13"/>
        <v>0</v>
      </c>
    </row>
    <row r="166" spans="2:15" hidden="1">
      <c r="B166" s="74">
        <v>6</v>
      </c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>
        <f t="shared" si="13"/>
        <v>0</v>
      </c>
    </row>
    <row r="167" spans="2:15" hidden="1">
      <c r="B167" s="74">
        <v>7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>
        <f t="shared" si="13"/>
        <v>0</v>
      </c>
    </row>
    <row r="168" spans="2:15" hidden="1">
      <c r="B168" s="74">
        <v>8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>
        <f t="shared" si="13"/>
        <v>0</v>
      </c>
    </row>
    <row r="169" spans="2:15" hidden="1">
      <c r="B169" s="74">
        <v>9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>
        <f t="shared" si="13"/>
        <v>0</v>
      </c>
    </row>
    <row r="170" spans="2:15" hidden="1">
      <c r="B170" s="74">
        <v>10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>
        <f t="shared" si="13"/>
        <v>0</v>
      </c>
    </row>
    <row r="171" spans="2:15">
      <c r="B171" s="74">
        <v>11</v>
      </c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>
        <f>SUM(C171:N171)</f>
        <v>0</v>
      </c>
    </row>
    <row r="172" spans="2:15" hidden="1">
      <c r="B172" s="74">
        <v>12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>
        <f t="shared" si="13"/>
        <v>0</v>
      </c>
    </row>
    <row r="173" spans="2:15" hidden="1">
      <c r="B173" s="74" t="s">
        <v>94</v>
      </c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>
        <f t="shared" si="13"/>
        <v>0</v>
      </c>
    </row>
    <row r="174" spans="2:15" hidden="1">
      <c r="B174" s="74" t="s">
        <v>7</v>
      </c>
      <c r="C174" s="75">
        <f>SUM(C160:C173)</f>
        <v>0</v>
      </c>
      <c r="D174" s="75">
        <f t="shared" ref="D174:M174" si="14">SUM(D160:D173)</f>
        <v>0</v>
      </c>
      <c r="E174" s="75">
        <f t="shared" si="14"/>
        <v>0</v>
      </c>
      <c r="F174" s="75">
        <f t="shared" si="14"/>
        <v>0</v>
      </c>
      <c r="G174" s="75">
        <f t="shared" si="14"/>
        <v>0</v>
      </c>
      <c r="H174" s="75">
        <f t="shared" si="14"/>
        <v>0</v>
      </c>
      <c r="I174" s="75">
        <f t="shared" si="14"/>
        <v>0</v>
      </c>
      <c r="J174" s="75">
        <f t="shared" si="14"/>
        <v>0</v>
      </c>
      <c r="K174" s="75">
        <f t="shared" si="14"/>
        <v>0</v>
      </c>
      <c r="L174" s="75">
        <f t="shared" si="14"/>
        <v>0</v>
      </c>
      <c r="M174" s="75">
        <f t="shared" si="14"/>
        <v>0</v>
      </c>
      <c r="N174" s="74">
        <f t="shared" si="13"/>
        <v>0</v>
      </c>
    </row>
    <row r="176" spans="2:15" s="2" customFormat="1" ht="14.5" customHeight="1">
      <c r="B176" s="47" t="s">
        <v>226</v>
      </c>
      <c r="C176" s="11"/>
      <c r="D176" s="11"/>
      <c r="E176" s="11"/>
      <c r="F176" s="11"/>
      <c r="G176" s="11"/>
      <c r="H176" s="11"/>
    </row>
    <row r="177" spans="2:36" ht="240.5" customHeight="1">
      <c r="B177" s="167" t="s">
        <v>89</v>
      </c>
      <c r="C177" s="75" t="s">
        <v>57</v>
      </c>
      <c r="D177" s="75" t="s">
        <v>252</v>
      </c>
      <c r="E177" s="75" t="s">
        <v>58</v>
      </c>
      <c r="F177" s="75" t="s">
        <v>59</v>
      </c>
      <c r="G177" s="75" t="s">
        <v>61</v>
      </c>
      <c r="H177" s="75" t="s">
        <v>62</v>
      </c>
      <c r="I177" s="75" t="s">
        <v>66</v>
      </c>
      <c r="J177" s="75" t="s">
        <v>67</v>
      </c>
      <c r="K177" s="75" t="s">
        <v>68</v>
      </c>
      <c r="L177" s="75" t="s">
        <v>69</v>
      </c>
      <c r="M177" s="75" t="s">
        <v>70</v>
      </c>
      <c r="N177" s="75" t="s">
        <v>71</v>
      </c>
      <c r="O177" s="75" t="s">
        <v>72</v>
      </c>
      <c r="P177" s="75" t="s">
        <v>73</v>
      </c>
      <c r="Q177" s="75" t="s">
        <v>74</v>
      </c>
      <c r="R177" s="75" t="s">
        <v>253</v>
      </c>
      <c r="S177" s="75" t="s">
        <v>254</v>
      </c>
      <c r="T177" s="75" t="s">
        <v>255</v>
      </c>
      <c r="U177" s="75" t="s">
        <v>75</v>
      </c>
      <c r="V177" s="75" t="s">
        <v>76</v>
      </c>
      <c r="W177" s="75" t="s">
        <v>77</v>
      </c>
      <c r="X177" s="75" t="s">
        <v>256</v>
      </c>
      <c r="Y177" s="75" t="s">
        <v>78</v>
      </c>
      <c r="Z177" s="75" t="s">
        <v>80</v>
      </c>
      <c r="AA177" s="75" t="s">
        <v>83</v>
      </c>
      <c r="AB177" s="75" t="s">
        <v>84</v>
      </c>
      <c r="AC177" s="75" t="s">
        <v>79</v>
      </c>
      <c r="AD177" s="75" t="s">
        <v>81</v>
      </c>
      <c r="AE177" s="75" t="s">
        <v>257</v>
      </c>
      <c r="AF177" s="75" t="s">
        <v>82</v>
      </c>
      <c r="AG177" s="75" t="s">
        <v>85</v>
      </c>
      <c r="AH177" s="75" t="s">
        <v>258</v>
      </c>
      <c r="AI177" s="75" t="s">
        <v>259</v>
      </c>
      <c r="AJ177" s="165" t="s">
        <v>167</v>
      </c>
    </row>
    <row r="178" spans="2:36" ht="16.5" customHeight="1">
      <c r="B178" s="168"/>
      <c r="C178" s="28" t="s">
        <v>260</v>
      </c>
      <c r="D178" s="28" t="s">
        <v>261</v>
      </c>
      <c r="E178" s="28" t="s">
        <v>262</v>
      </c>
      <c r="F178" s="28" t="s">
        <v>263</v>
      </c>
      <c r="G178" s="28" t="s">
        <v>264</v>
      </c>
      <c r="H178" s="28" t="s">
        <v>265</v>
      </c>
      <c r="I178" s="28" t="s">
        <v>266</v>
      </c>
      <c r="J178" s="28" t="s">
        <v>267</v>
      </c>
      <c r="K178" s="28" t="s">
        <v>268</v>
      </c>
      <c r="L178" s="28" t="s">
        <v>269</v>
      </c>
      <c r="M178" s="28" t="s">
        <v>270</v>
      </c>
      <c r="N178" s="28" t="s">
        <v>271</v>
      </c>
      <c r="O178" s="28" t="s">
        <v>272</v>
      </c>
      <c r="P178" s="28" t="s">
        <v>273</v>
      </c>
      <c r="Q178" s="28" t="s">
        <v>274</v>
      </c>
      <c r="R178" s="28" t="s">
        <v>275</v>
      </c>
      <c r="S178" s="28" t="s">
        <v>276</v>
      </c>
      <c r="T178" s="28" t="s">
        <v>277</v>
      </c>
      <c r="U178" s="28" t="s">
        <v>278</v>
      </c>
      <c r="V178" s="28" t="s">
        <v>279</v>
      </c>
      <c r="W178" s="28" t="s">
        <v>280</v>
      </c>
      <c r="X178" s="28" t="s">
        <v>281</v>
      </c>
      <c r="Y178" s="28" t="s">
        <v>282</v>
      </c>
      <c r="Z178" s="28" t="s">
        <v>283</v>
      </c>
      <c r="AA178" s="28" t="s">
        <v>284</v>
      </c>
      <c r="AB178" s="28" t="s">
        <v>285</v>
      </c>
      <c r="AC178" s="28" t="s">
        <v>286</v>
      </c>
      <c r="AD178" s="28" t="s">
        <v>287</v>
      </c>
      <c r="AE178" s="28" t="s">
        <v>288</v>
      </c>
      <c r="AF178" s="28" t="s">
        <v>289</v>
      </c>
      <c r="AG178" s="28" t="s">
        <v>290</v>
      </c>
      <c r="AH178" s="28" t="s">
        <v>291</v>
      </c>
      <c r="AI178" s="28" t="s">
        <v>292</v>
      </c>
      <c r="AJ178" s="166"/>
    </row>
    <row r="179" spans="2:36" hidden="1">
      <c r="B179" s="74" t="s">
        <v>88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>
        <f>SUM(C179:AI179)</f>
        <v>0</v>
      </c>
    </row>
    <row r="180" spans="2:36" hidden="1">
      <c r="B180" s="74">
        <v>1</v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>
        <f t="shared" ref="AJ180:AJ193" si="15">(SUM(C180:AI180))</f>
        <v>0</v>
      </c>
    </row>
    <row r="181" spans="2:36" hidden="1">
      <c r="B181" s="74">
        <v>2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>
        <f t="shared" si="15"/>
        <v>0</v>
      </c>
    </row>
    <row r="182" spans="2:36" hidden="1">
      <c r="B182" s="74">
        <v>3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>
        <f t="shared" si="15"/>
        <v>0</v>
      </c>
    </row>
    <row r="183" spans="2:36" hidden="1">
      <c r="B183" s="74">
        <v>4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>
        <f t="shared" si="15"/>
        <v>0</v>
      </c>
    </row>
    <row r="184" spans="2:36" hidden="1">
      <c r="B184" s="74">
        <v>5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>
        <f t="shared" si="15"/>
        <v>0</v>
      </c>
    </row>
    <row r="185" spans="2:36" hidden="1">
      <c r="B185" s="74">
        <v>6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>
        <f t="shared" si="15"/>
        <v>0</v>
      </c>
    </row>
    <row r="186" spans="2:36" hidden="1">
      <c r="B186" s="74">
        <v>7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>
        <f t="shared" si="15"/>
        <v>0</v>
      </c>
    </row>
    <row r="187" spans="2:36" hidden="1">
      <c r="B187" s="74">
        <v>8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>
        <f t="shared" si="15"/>
        <v>0</v>
      </c>
    </row>
    <row r="188" spans="2:36" hidden="1">
      <c r="B188" s="74">
        <v>9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>
        <f t="shared" si="15"/>
        <v>0</v>
      </c>
    </row>
    <row r="189" spans="2:36" hidden="1">
      <c r="B189" s="74">
        <v>10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>
        <f t="shared" si="15"/>
        <v>0</v>
      </c>
    </row>
    <row r="190" spans="2:36">
      <c r="B190" s="74">
        <v>11</v>
      </c>
      <c r="C190" s="22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>
        <f t="shared" si="15"/>
        <v>0</v>
      </c>
    </row>
    <row r="191" spans="2:36" hidden="1">
      <c r="B191" s="74">
        <v>12</v>
      </c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>
        <f t="shared" si="15"/>
        <v>0</v>
      </c>
    </row>
    <row r="192" spans="2:36" hidden="1">
      <c r="B192" s="74" t="s">
        <v>94</v>
      </c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>
        <f t="shared" si="15"/>
        <v>0</v>
      </c>
    </row>
    <row r="193" spans="2:36" hidden="1">
      <c r="B193" s="74" t="s">
        <v>7</v>
      </c>
      <c r="C193" s="75">
        <f>C192+C191+C190+C189+C188+C187+C186+C185+C184+C183+C182+C181+C180+C179</f>
        <v>0</v>
      </c>
      <c r="D193" s="75">
        <f t="shared" ref="D193:AI193" si="16">D192+D191+D190+D189+D188+D187+D186+D185+D184+D183+D182+D181+D180+D179</f>
        <v>0</v>
      </c>
      <c r="E193" s="75">
        <f t="shared" si="16"/>
        <v>0</v>
      </c>
      <c r="F193" s="75">
        <f t="shared" si="16"/>
        <v>0</v>
      </c>
      <c r="G193" s="75">
        <f t="shared" si="16"/>
        <v>0</v>
      </c>
      <c r="H193" s="75">
        <f t="shared" si="16"/>
        <v>0</v>
      </c>
      <c r="I193" s="75">
        <f t="shared" si="16"/>
        <v>0</v>
      </c>
      <c r="J193" s="75">
        <f t="shared" si="16"/>
        <v>0</v>
      </c>
      <c r="K193" s="75">
        <f t="shared" si="16"/>
        <v>0</v>
      </c>
      <c r="L193" s="75">
        <f t="shared" si="16"/>
        <v>0</v>
      </c>
      <c r="M193" s="75">
        <f t="shared" si="16"/>
        <v>0</v>
      </c>
      <c r="N193" s="75">
        <f t="shared" si="16"/>
        <v>0</v>
      </c>
      <c r="O193" s="75">
        <f t="shared" si="16"/>
        <v>0</v>
      </c>
      <c r="P193" s="75">
        <f t="shared" si="16"/>
        <v>0</v>
      </c>
      <c r="Q193" s="75">
        <f t="shared" si="16"/>
        <v>0</v>
      </c>
      <c r="R193" s="75">
        <f t="shared" si="16"/>
        <v>0</v>
      </c>
      <c r="S193" s="75">
        <f t="shared" si="16"/>
        <v>0</v>
      </c>
      <c r="T193" s="75">
        <f t="shared" si="16"/>
        <v>0</v>
      </c>
      <c r="U193" s="75">
        <f t="shared" si="16"/>
        <v>0</v>
      </c>
      <c r="V193" s="75">
        <f t="shared" si="16"/>
        <v>0</v>
      </c>
      <c r="W193" s="75">
        <f t="shared" si="16"/>
        <v>0</v>
      </c>
      <c r="X193" s="75">
        <f t="shared" si="16"/>
        <v>0</v>
      </c>
      <c r="Y193" s="75">
        <f t="shared" si="16"/>
        <v>0</v>
      </c>
      <c r="Z193" s="75">
        <f t="shared" si="16"/>
        <v>0</v>
      </c>
      <c r="AA193" s="75">
        <f t="shared" si="16"/>
        <v>0</v>
      </c>
      <c r="AB193" s="75">
        <f t="shared" si="16"/>
        <v>0</v>
      </c>
      <c r="AC193" s="75">
        <f t="shared" si="16"/>
        <v>0</v>
      </c>
      <c r="AD193" s="75">
        <f t="shared" si="16"/>
        <v>0</v>
      </c>
      <c r="AE193" s="75">
        <f t="shared" si="16"/>
        <v>0</v>
      </c>
      <c r="AF193" s="75">
        <f t="shared" si="16"/>
        <v>0</v>
      </c>
      <c r="AG193" s="75">
        <f t="shared" si="16"/>
        <v>0</v>
      </c>
      <c r="AH193" s="75">
        <f t="shared" si="16"/>
        <v>0</v>
      </c>
      <c r="AI193" s="75">
        <f t="shared" si="16"/>
        <v>0</v>
      </c>
      <c r="AJ193" s="16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76" t="s">
        <v>89</v>
      </c>
      <c r="C197" s="76" t="s">
        <v>8</v>
      </c>
      <c r="D197" s="76" t="s">
        <v>9</v>
      </c>
      <c r="E197" s="75" t="s">
        <v>167</v>
      </c>
    </row>
    <row r="198" spans="2:36" hidden="1">
      <c r="B198" s="74" t="s">
        <v>88</v>
      </c>
      <c r="C198" s="16"/>
      <c r="D198" s="16"/>
      <c r="E198" s="22">
        <f>SUM(C198:D198)</f>
        <v>0</v>
      </c>
    </row>
    <row r="199" spans="2:36" hidden="1">
      <c r="B199" s="74">
        <v>1</v>
      </c>
      <c r="C199" s="16"/>
      <c r="D199" s="16"/>
      <c r="E199" s="22">
        <f t="shared" ref="E199:E212" si="17">D199+C199</f>
        <v>0</v>
      </c>
    </row>
    <row r="200" spans="2:36" hidden="1">
      <c r="B200" s="74">
        <v>2</v>
      </c>
      <c r="C200" s="16"/>
      <c r="D200" s="16"/>
      <c r="E200" s="22">
        <f t="shared" si="17"/>
        <v>0</v>
      </c>
    </row>
    <row r="201" spans="2:36" hidden="1">
      <c r="B201" s="74">
        <v>3</v>
      </c>
      <c r="C201" s="16"/>
      <c r="D201" s="16"/>
      <c r="E201" s="22">
        <f t="shared" si="17"/>
        <v>0</v>
      </c>
    </row>
    <row r="202" spans="2:36" hidden="1">
      <c r="B202" s="74">
        <v>4</v>
      </c>
      <c r="C202" s="16"/>
      <c r="D202" s="16"/>
      <c r="E202" s="22">
        <f t="shared" si="17"/>
        <v>0</v>
      </c>
    </row>
    <row r="203" spans="2:36" hidden="1">
      <c r="B203" s="74">
        <v>5</v>
      </c>
      <c r="C203" s="16"/>
      <c r="D203" s="16"/>
      <c r="E203" s="22">
        <f t="shared" si="17"/>
        <v>0</v>
      </c>
    </row>
    <row r="204" spans="2:36" hidden="1">
      <c r="B204" s="74">
        <v>6</v>
      </c>
      <c r="C204" s="16"/>
      <c r="D204" s="16"/>
      <c r="E204" s="22">
        <f t="shared" si="17"/>
        <v>0</v>
      </c>
    </row>
    <row r="205" spans="2:36" hidden="1">
      <c r="B205" s="74">
        <v>7</v>
      </c>
      <c r="C205" s="16"/>
      <c r="D205" s="16"/>
      <c r="E205" s="22">
        <f t="shared" si="17"/>
        <v>0</v>
      </c>
    </row>
    <row r="206" spans="2:36" hidden="1">
      <c r="B206" s="74">
        <v>8</v>
      </c>
      <c r="C206" s="16"/>
      <c r="D206" s="16"/>
      <c r="E206" s="22">
        <f t="shared" si="17"/>
        <v>0</v>
      </c>
    </row>
    <row r="207" spans="2:36" hidden="1">
      <c r="B207" s="74">
        <v>9</v>
      </c>
      <c r="C207" s="16"/>
      <c r="D207" s="16"/>
      <c r="E207" s="22">
        <f t="shared" si="17"/>
        <v>0</v>
      </c>
    </row>
    <row r="208" spans="2:36" hidden="1">
      <c r="B208" s="74">
        <v>10</v>
      </c>
      <c r="C208" s="16"/>
      <c r="D208" s="16"/>
      <c r="E208" s="22">
        <f t="shared" si="17"/>
        <v>0</v>
      </c>
    </row>
    <row r="209" spans="2:10">
      <c r="B209" s="74">
        <v>11</v>
      </c>
      <c r="C209" s="16"/>
      <c r="D209" s="16"/>
      <c r="E209" s="22">
        <f t="shared" si="17"/>
        <v>0</v>
      </c>
    </row>
    <row r="210" spans="2:10" hidden="1">
      <c r="B210" s="74">
        <v>12</v>
      </c>
      <c r="C210" s="16"/>
      <c r="D210" s="16"/>
      <c r="E210" s="22">
        <f t="shared" si="17"/>
        <v>0</v>
      </c>
    </row>
    <row r="211" spans="2:10" hidden="1">
      <c r="B211" s="74" t="s">
        <v>94</v>
      </c>
      <c r="C211" s="16"/>
      <c r="D211" s="16"/>
      <c r="E211" s="22">
        <f t="shared" si="17"/>
        <v>0</v>
      </c>
    </row>
    <row r="212" spans="2:10" hidden="1">
      <c r="B212" s="74" t="s">
        <v>7</v>
      </c>
      <c r="C212" s="75">
        <f>C211+C210+C209+C208+C207+C206+C205+C204+C203+C202+C201+C200+C199+C198</f>
        <v>0</v>
      </c>
      <c r="D212" s="75">
        <f>D211+D210+D209+D208+D207+D206+D205+D204+D203+D202+D201+D200+D199+D198</f>
        <v>0</v>
      </c>
      <c r="E212" s="22">
        <f t="shared" si="17"/>
        <v>0</v>
      </c>
    </row>
    <row r="214" spans="2:10" s="2" customFormat="1">
      <c r="B214" s="13" t="s">
        <v>228</v>
      </c>
    </row>
    <row r="215" spans="2:10" ht="85">
      <c r="B215" s="167" t="s">
        <v>89</v>
      </c>
      <c r="C215" s="21" t="s">
        <v>55</v>
      </c>
      <c r="D215" s="21" t="s">
        <v>56</v>
      </c>
      <c r="E215" s="75" t="s">
        <v>60</v>
      </c>
      <c r="F215" s="75" t="s">
        <v>64</v>
      </c>
      <c r="G215" s="75" t="s">
        <v>63</v>
      </c>
      <c r="H215" s="75" t="s">
        <v>65</v>
      </c>
      <c r="I215" s="75" t="s">
        <v>87</v>
      </c>
      <c r="J215" s="165" t="s">
        <v>344</v>
      </c>
    </row>
    <row r="216" spans="2:10" ht="19">
      <c r="B216" s="168"/>
      <c r="C216" s="28" t="s">
        <v>140</v>
      </c>
      <c r="D216" s="28" t="s">
        <v>141</v>
      </c>
      <c r="E216" s="28" t="s">
        <v>142</v>
      </c>
      <c r="F216" s="28" t="s">
        <v>143</v>
      </c>
      <c r="G216" s="28" t="s">
        <v>144</v>
      </c>
      <c r="H216" s="28" t="s">
        <v>145</v>
      </c>
      <c r="I216" s="28" t="s">
        <v>146</v>
      </c>
      <c r="J216" s="166"/>
    </row>
    <row r="217" spans="2:10" hidden="1">
      <c r="B217" s="74" t="s">
        <v>88</v>
      </c>
      <c r="C217" s="16"/>
      <c r="D217" s="16"/>
      <c r="E217" s="16"/>
      <c r="F217" s="16"/>
      <c r="G217" s="16"/>
      <c r="H217" s="16"/>
      <c r="I217" s="16"/>
      <c r="J217" s="22">
        <f>SUM(C217:I217)</f>
        <v>0</v>
      </c>
    </row>
    <row r="218" spans="2:10" hidden="1">
      <c r="B218" s="74">
        <v>1</v>
      </c>
      <c r="C218" s="16"/>
      <c r="D218" s="16"/>
      <c r="E218" s="16"/>
      <c r="F218" s="16"/>
      <c r="G218" s="16"/>
      <c r="H218" s="16"/>
      <c r="I218" s="16"/>
      <c r="J218" s="22">
        <f t="shared" ref="J218:J231" si="18">(SUM(C218:I218))</f>
        <v>0</v>
      </c>
    </row>
    <row r="219" spans="2:10" hidden="1">
      <c r="B219" s="74">
        <v>2</v>
      </c>
      <c r="C219" s="16"/>
      <c r="D219" s="16"/>
      <c r="E219" s="16"/>
      <c r="F219" s="16"/>
      <c r="G219" s="16"/>
      <c r="H219" s="16"/>
      <c r="I219" s="16"/>
      <c r="J219" s="22">
        <f t="shared" si="18"/>
        <v>0</v>
      </c>
    </row>
    <row r="220" spans="2:10" hidden="1">
      <c r="B220" s="74">
        <v>3</v>
      </c>
      <c r="C220" s="16"/>
      <c r="D220" s="16"/>
      <c r="E220" s="16"/>
      <c r="F220" s="16"/>
      <c r="G220" s="16"/>
      <c r="H220" s="16"/>
      <c r="I220" s="16"/>
      <c r="J220" s="22">
        <f t="shared" si="18"/>
        <v>0</v>
      </c>
    </row>
    <row r="221" spans="2:10" hidden="1">
      <c r="B221" s="74">
        <v>4</v>
      </c>
      <c r="C221" s="16"/>
      <c r="D221" s="16"/>
      <c r="E221" s="16"/>
      <c r="F221" s="16"/>
      <c r="G221" s="16"/>
      <c r="H221" s="16"/>
      <c r="I221" s="16"/>
      <c r="J221" s="22">
        <f t="shared" si="18"/>
        <v>0</v>
      </c>
    </row>
    <row r="222" spans="2:10" hidden="1">
      <c r="B222" s="74">
        <v>5</v>
      </c>
      <c r="C222" s="16"/>
      <c r="D222" s="16"/>
      <c r="E222" s="16"/>
      <c r="F222" s="16"/>
      <c r="G222" s="16"/>
      <c r="H222" s="16"/>
      <c r="I222" s="16"/>
      <c r="J222" s="22">
        <f t="shared" si="18"/>
        <v>0</v>
      </c>
    </row>
    <row r="223" spans="2:10" hidden="1">
      <c r="B223" s="74">
        <v>6</v>
      </c>
      <c r="C223" s="16"/>
      <c r="D223" s="16"/>
      <c r="E223" s="16"/>
      <c r="F223" s="16"/>
      <c r="G223" s="16"/>
      <c r="H223" s="16"/>
      <c r="I223" s="16"/>
      <c r="J223" s="22">
        <f t="shared" si="18"/>
        <v>0</v>
      </c>
    </row>
    <row r="224" spans="2:10" hidden="1">
      <c r="B224" s="74">
        <v>7</v>
      </c>
      <c r="C224" s="16"/>
      <c r="D224" s="16"/>
      <c r="E224" s="16"/>
      <c r="F224" s="16"/>
      <c r="G224" s="16"/>
      <c r="H224" s="16"/>
      <c r="I224" s="16"/>
      <c r="J224" s="22">
        <f t="shared" si="18"/>
        <v>0</v>
      </c>
    </row>
    <row r="225" spans="2:10" hidden="1">
      <c r="B225" s="74">
        <v>8</v>
      </c>
      <c r="C225" s="16"/>
      <c r="D225" s="16"/>
      <c r="E225" s="16"/>
      <c r="F225" s="16"/>
      <c r="G225" s="16"/>
      <c r="H225" s="16"/>
      <c r="I225" s="16"/>
      <c r="J225" s="22">
        <f t="shared" si="18"/>
        <v>0</v>
      </c>
    </row>
    <row r="226" spans="2:10" hidden="1">
      <c r="B226" s="74">
        <v>9</v>
      </c>
      <c r="C226" s="16"/>
      <c r="D226" s="16"/>
      <c r="E226" s="16"/>
      <c r="F226" s="16"/>
      <c r="G226" s="16"/>
      <c r="H226" s="16"/>
      <c r="I226" s="16"/>
      <c r="J226" s="22">
        <f t="shared" si="18"/>
        <v>0</v>
      </c>
    </row>
    <row r="227" spans="2:10" hidden="1">
      <c r="B227" s="74">
        <v>10</v>
      </c>
      <c r="C227" s="16"/>
      <c r="D227" s="16"/>
      <c r="E227" s="16"/>
      <c r="F227" s="16"/>
      <c r="G227" s="16"/>
      <c r="H227" s="16"/>
      <c r="I227" s="16"/>
      <c r="J227" s="22">
        <f t="shared" si="18"/>
        <v>0</v>
      </c>
    </row>
    <row r="228" spans="2:10">
      <c r="B228" s="74">
        <v>11</v>
      </c>
      <c r="C228" s="16"/>
      <c r="D228" s="16"/>
      <c r="E228" s="16"/>
      <c r="F228" s="16"/>
      <c r="G228" s="16"/>
      <c r="H228" s="16"/>
      <c r="I228" s="16"/>
      <c r="J228" s="22">
        <f t="shared" si="18"/>
        <v>0</v>
      </c>
    </row>
    <row r="229" spans="2:10" hidden="1">
      <c r="B229" s="74">
        <v>12</v>
      </c>
      <c r="C229" s="16"/>
      <c r="D229" s="16"/>
      <c r="E229" s="16"/>
      <c r="F229" s="16"/>
      <c r="G229" s="16"/>
      <c r="H229" s="16"/>
      <c r="I229" s="16"/>
      <c r="J229" s="22">
        <f t="shared" si="18"/>
        <v>0</v>
      </c>
    </row>
    <row r="230" spans="2:10" hidden="1">
      <c r="B230" s="74" t="s">
        <v>94</v>
      </c>
      <c r="C230" s="16"/>
      <c r="D230" s="16"/>
      <c r="E230" s="16"/>
      <c r="F230" s="16"/>
      <c r="G230" s="16"/>
      <c r="H230" s="16"/>
      <c r="I230" s="16"/>
      <c r="J230" s="22">
        <f t="shared" si="18"/>
        <v>0</v>
      </c>
    </row>
    <row r="231" spans="2:10" hidden="1">
      <c r="B231" s="74" t="s">
        <v>7</v>
      </c>
      <c r="C231" s="75">
        <f>C230+C229+C228+C227+C226+C225+C224+C223+C222+C221+C220+C219+C218+C217</f>
        <v>0</v>
      </c>
      <c r="D231" s="75">
        <f t="shared" ref="D231:I231" si="19">D230+D229+D228+D227+D226+D225+D224+D223+D222+D221+D220+D219+D218+D217</f>
        <v>0</v>
      </c>
      <c r="E231" s="75">
        <f t="shared" si="19"/>
        <v>0</v>
      </c>
      <c r="F231" s="75">
        <f t="shared" si="19"/>
        <v>0</v>
      </c>
      <c r="G231" s="75">
        <f t="shared" si="19"/>
        <v>0</v>
      </c>
      <c r="H231" s="75">
        <f t="shared" si="19"/>
        <v>0</v>
      </c>
      <c r="I231" s="75">
        <f t="shared" si="19"/>
        <v>0</v>
      </c>
      <c r="J231" s="22">
        <f t="shared" si="18"/>
        <v>0</v>
      </c>
    </row>
    <row r="233" spans="2:10">
      <c r="B233" s="171" t="s">
        <v>175</v>
      </c>
      <c r="C233" s="172"/>
      <c r="D233" s="39" t="s">
        <v>176</v>
      </c>
    </row>
    <row r="234" spans="2:10">
      <c r="B234" s="26" t="str">
        <f>IF(D233="","",IF(D233="English",'File Directory'!B52,IF(D233="Filipino",'File Directory'!B84,'File Directory'!B116)))</f>
        <v xml:space="preserve">Instruction: </v>
      </c>
      <c r="D234" s="15"/>
    </row>
    <row r="235" spans="2:10">
      <c r="B235" s="15"/>
      <c r="C235" s="27" t="str">
        <f>IF($D$233="","",IF($D$233="English",'File Directory'!C53,IF($D$233="Filipino",'File Directory'!C85,'File Directory'!C117)))</f>
        <v>1. Only 1 answer is required, just select one (1) applicable  combination if more than 1 condition is appropriate.</v>
      </c>
    </row>
    <row r="236" spans="2:10">
      <c r="B236" s="15"/>
      <c r="C236" s="27" t="str">
        <f>IF($D$233="","",IF($D$233="English",'File Directory'!C54,IF($D$233="Filipino",'File Directory'!C86,'File Directory'!C118)))</f>
        <v>2. The total column must be equal with the number of respondents per grade level (validation apply).</v>
      </c>
      <c r="D236" s="14"/>
    </row>
    <row r="237" spans="2:10">
      <c r="B237" s="15"/>
      <c r="C237" s="27" t="str">
        <f>IF($D$233="","",IF($D$233="English",'File Directory'!C55,IF($D$233="Filipino",'File Directory'!C87,'File Directory'!C119)))</f>
        <v>3. Total column per grade level must not exceed to 5000.</v>
      </c>
      <c r="D237" s="14"/>
    </row>
    <row r="238" spans="2:10">
      <c r="C238" s="27"/>
    </row>
    <row r="239" spans="2:10">
      <c r="C239" s="26" t="str">
        <f>IF($D$233="","",IF($D$233="English",'File Directory'!C57,IF($D$233="Filipino",'File Directory'!C89,'File Directory'!C121)))</f>
        <v>*For Prospective Adviser</v>
      </c>
    </row>
    <row r="240" spans="2:10">
      <c r="C240" s="27" t="str">
        <f>IF($D$233="","",IF($D$233="English",'File Directory'!C58,IF($D$233="Filipino",'File Directory'!C90,'File Directory'!C122)))</f>
        <v>1. Review all MLESF for Accuracy/completeness</v>
      </c>
    </row>
    <row r="241" spans="3:3">
      <c r="C241" s="27" t="str">
        <f>IF($D$233="","",IF($D$233="English",'File Directory'!C59,IF($D$233="Filipino",'File Directory'!C91,'File Directory'!C123)))</f>
        <v>2. For question with posisble multiple answers, select applicable combination as listed/grouped in this form</v>
      </c>
    </row>
    <row r="242" spans="3:3">
      <c r="C242" s="27" t="str">
        <f>IF($D$233="","",IF($D$233="English",'File Directory'!C60,IF($D$233="Filipino",'File Directory'!C92,'File Directory'!C124)))</f>
        <v>3. Submit to Grade Level Enrollment Chair (GLEC) if any or to School Enrollment Focal Person (SEFP).</v>
      </c>
    </row>
    <row r="243" spans="3:3">
      <c r="C243" s="27"/>
    </row>
    <row r="244" spans="3:3">
      <c r="C244" s="26" t="str">
        <f>IF($D$233="","",IF($D$233="English",'File Directory'!C62,IF($D$233="Filipino",'File Directory'!C94,'File Directory'!C126)))</f>
        <v>For Grade Level Enrollment Chair (if any)</v>
      </c>
    </row>
    <row r="245" spans="3:3">
      <c r="C245" s="27" t="str">
        <f>IF($D$233="","",IF($D$233="English",'File Directory'!C63,IF($D$233="Filipino",'File Directory'!C95,'File Directory'!C127)))</f>
        <v>1. Review all Summary Matrix submitted by advisers, check for accuracy/completeness</v>
      </c>
    </row>
    <row r="246" spans="3:3">
      <c r="C246" s="27" t="str">
        <f>IF($D$233="","",IF($D$233="English",'File Directory'!C64,IF($D$233="Filipino",'File Directory'!C96,'File Directory'!C128)))</f>
        <v xml:space="preserve">2. Prepare a Summary Matrix with totality for all items/questions of all sections </v>
      </c>
    </row>
    <row r="247" spans="3:3">
      <c r="C247" s="27" t="str">
        <f>IF($D$233="","",IF($D$233="English",'File Directory'!C65,IF($D$233="Filipino",'File Directory'!C97,'File Directory'!C129)))</f>
        <v>3. Submit the Accomplished Summary Matrix (Grade level) to School Enrollment Focal Person (SEFP)</v>
      </c>
    </row>
    <row r="248" spans="3:3">
      <c r="C248" s="27"/>
    </row>
    <row r="249" spans="3:3">
      <c r="C249" s="26" t="str">
        <f>IF($D$233="","",IF($D$233="English",'File Directory'!C67,IF($D$233="Filipino",'File Directory'!C99,'File Directory'!C131)))</f>
        <v>For School Enrollment Focal Person (SEFP)</v>
      </c>
    </row>
    <row r="250" spans="3:3">
      <c r="C250" s="27" t="str">
        <f>IF($D$233="","",IF($D$233="English",'File Directory'!C68,IF($D$233="Filipino",'File Directory'!C100,'File Directory'!C132)))</f>
        <v>1. Review all Grade Level Summary Matrix submitted by GLEC, check for accuracy/completeness</v>
      </c>
    </row>
    <row r="251" spans="3:3">
      <c r="C251" s="27" t="str">
        <f>IF($D$233="","",IF($D$233="English",'File Directory'!C69,IF($D$233="Filipino",'File Directory'!C101,'File Directory'!C133)))</f>
        <v>2. Prepare a Summary Matrix with totality for all items/questions of all Grade Levels</v>
      </c>
    </row>
    <row r="252" spans="3:3">
      <c r="C252" s="27" t="str">
        <f>IF($D$233="","",IF($D$233="English",'File Directory'!C70,IF($D$233="Filipino",'File Directory'!C102,'File Directory'!C134)))</f>
        <v>3. Submit the Accomplished Summary Matrix (School level) to School Head for review and approval and then to LIS System Administrator</v>
      </c>
    </row>
    <row r="253" spans="3:3">
      <c r="C253" s="27"/>
    </row>
    <row r="254" spans="3:3">
      <c r="C254" s="26" t="str">
        <f>IF($D$233="","",IF($D$233="English",'File Directory'!C72,IF($D$233="Filipino",'File Directory'!C104,'File Directory'!C136)))</f>
        <v>For LIS System Administrator</v>
      </c>
    </row>
    <row r="255" spans="3:3">
      <c r="C255" s="27" t="str">
        <f>IF($D$233="","",IF($D$233="English",'File Directory'!C73,IF($D$233="Filipino",'File Directory'!C105,'File Directory'!C137)))</f>
        <v>1. Review the School Level Summary Matrix  validate the correctness of enrollment count vis-a-vis the number of respondents</v>
      </c>
    </row>
    <row r="256" spans="3:3">
      <c r="C256" s="27" t="str">
        <f>IF($D$233="","",IF($D$233="English",'File Directory'!C74,IF($D$233="Filipino",'File Directory'!C106,'File Directory'!C138)))</f>
        <v>2. Login to LIS and click the QC Folder available in the Dashboard</v>
      </c>
    </row>
    <row r="257" spans="3:3">
      <c r="C257" s="27" t="str">
        <f>IF($D$233="","",IF($D$233="English",'File Directory'!C75,IF($D$233="Filipino",'File Directory'!C107,'File Directory'!C139)))</f>
        <v>3. Input total count for each table as appeared in the Summary Matrix.  May use the assigned code as appopriate for easy reference.</v>
      </c>
    </row>
    <row r="258" spans="3:3">
      <c r="C258" s="27"/>
    </row>
    <row r="259" spans="3:3">
      <c r="C259" s="26" t="str">
        <f>IF($D$233="","",IF($D$233="English",'File Directory'!C77,IF($D$233="Filipino",'File Directory'!C109,'File Directory'!C141)))</f>
        <v>For  LARGE SCHOOLS with MORE THAN 4 SECTIONS per grade level</v>
      </c>
    </row>
    <row r="260" spans="3:3">
      <c r="C260" s="27" t="str">
        <f>IF($D$233="","",IF($D$233="English",'File Directory'!C78,IF($D$233="Filipino",'File Directory'!C110,'File Directory'!C142)))</f>
        <v>1. Before using the Automated MLESF Summary Consolidator for Large School Excel File, the Grade Level Enrollment Chair will use the</v>
      </c>
    </row>
    <row r="261" spans="3:3">
      <c r="C261" s="27" t="str">
        <f>IF($D$233="","",IF($D$233="English",'File Directory'!C79,IF($D$233="Filipino",'File Directory'!C111,'File Directory'!C143)))</f>
        <v>automated MLESF Summary Consolidator for Small School. The Grade Level Enrollment Chair will just rename the following tabsheets into the names of each section</v>
      </c>
    </row>
    <row r="262" spans="3:3">
      <c r="C262" s="27" t="str">
        <f>IF($D$233="","",IF($D$233="English",'File Directory'!C80,IF($D$233="Filipino",'File Directory'!C112,'File Directory'!C144)))</f>
        <v>where the prospective adviser will encode his/her consolidated data.</v>
      </c>
    </row>
    <row r="263" spans="3:3">
      <c r="C263" s="27" t="str">
        <f>IF($D$233="","",IF($D$233="English",'File Directory'!C81,IF($D$233="Filipino",'File Directory'!C113,'File Directory'!C145)))</f>
        <v>2. The accomplished Summary Matrix MLESF tabsheet will be ready for forwarding to School Enrollment Focal person for encoding in the Automated MLESF</v>
      </c>
    </row>
    <row r="264" spans="3:3">
      <c r="C264" s="27" t="str">
        <f>IF($D$233="","",IF($D$233="English",'File Directory'!C82,IF($D$233="Filipino",'File Directory'!C114,'File Directory'!C146)))</f>
        <v>Summary Consolidator for Large School File</v>
      </c>
    </row>
    <row r="265" spans="3:3">
      <c r="C265" s="27"/>
    </row>
    <row r="266" spans="3:3">
      <c r="C266" s="27"/>
    </row>
  </sheetData>
  <mergeCells count="20">
    <mergeCell ref="AJ177:AJ178"/>
    <mergeCell ref="B215:B216"/>
    <mergeCell ref="J215:J216"/>
    <mergeCell ref="B233:C233"/>
    <mergeCell ref="P101:P102"/>
    <mergeCell ref="B139:B140"/>
    <mergeCell ref="M139:M140"/>
    <mergeCell ref="B158:B159"/>
    <mergeCell ref="O158:O159"/>
    <mergeCell ref="B177:B178"/>
    <mergeCell ref="D3:F3"/>
    <mergeCell ref="B4:C4"/>
    <mergeCell ref="G4:H4"/>
    <mergeCell ref="B5:C5"/>
    <mergeCell ref="E5:I5"/>
    <mergeCell ref="B27:B28"/>
    <mergeCell ref="J27:J28"/>
    <mergeCell ref="B82:B83"/>
    <mergeCell ref="S82:S83"/>
    <mergeCell ref="B101:B102"/>
  </mergeCells>
  <dataValidations count="1">
    <dataValidation type="list" allowBlank="1" showInputMessage="1" showErrorMessage="1" sqref="D233" xr:uid="{67D0BF5E-E6E8-1440-A3C8-F5C390C43CA2}">
      <formula1>"English,Filipino,Cebuano"</formula1>
    </dataValidation>
  </dataValidations>
  <hyperlinks>
    <hyperlink ref="K1" location="'File Directory'!A1" tooltip="Go Back to File Directory" display="Return to File Directory" xr:uid="{60C12706-0955-F048-BF1F-131B7A73EF51}"/>
    <hyperlink ref="J1" location="'Summary Matrix MLESF (SEFP)'!A1" tooltip="View Summary Matrix MLESF (SEFP)" display="Return to Summary Matrix MLESF (SEFP)" xr:uid="{9E75509C-B2ED-B84C-8B3C-1E95732173F9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80C6C-4C93-D847-886B-FC3E7235F554}">
  <sheetPr>
    <tabColor theme="9" tint="-0.499984740745262"/>
  </sheetPr>
  <dimension ref="B1:AJ266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23.3320312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8" t="s">
        <v>180</v>
      </c>
      <c r="J1" s="78" t="s">
        <v>294</v>
      </c>
      <c r="K1" s="77" t="s">
        <v>293</v>
      </c>
    </row>
    <row r="2" spans="2:14" ht="18">
      <c r="B2" s="29" t="s">
        <v>168</v>
      </c>
    </row>
    <row r="3" spans="2:14">
      <c r="B3" s="16" t="s">
        <v>90</v>
      </c>
      <c r="C3" s="19"/>
      <c r="D3" s="175"/>
      <c r="E3" s="176"/>
      <c r="F3" s="177"/>
      <c r="G3" s="16" t="s">
        <v>91</v>
      </c>
      <c r="H3" s="16"/>
      <c r="I3" s="16" t="s">
        <v>177</v>
      </c>
      <c r="J3" s="16"/>
      <c r="K3" s="16" t="s">
        <v>92</v>
      </c>
      <c r="L3" s="16"/>
      <c r="M3" s="16" t="s">
        <v>93</v>
      </c>
      <c r="N3" s="16"/>
    </row>
    <row r="4" spans="2:14" ht="17" thickBot="1">
      <c r="B4" s="178" t="s">
        <v>166</v>
      </c>
      <c r="C4" s="179"/>
      <c r="D4" s="73"/>
      <c r="E4" s="31" t="s">
        <v>148</v>
      </c>
      <c r="F4" s="32"/>
      <c r="G4" s="180" t="s">
        <v>165</v>
      </c>
      <c r="H4" s="181"/>
      <c r="I4" s="33"/>
      <c r="J4" s="8"/>
      <c r="K4" s="8"/>
      <c r="L4" s="8"/>
      <c r="M4" s="8"/>
      <c r="N4" s="8"/>
    </row>
    <row r="5" spans="2:14" ht="16" customHeight="1">
      <c r="B5" s="178" t="s">
        <v>151</v>
      </c>
      <c r="C5" s="179"/>
      <c r="D5" s="30"/>
      <c r="E5" s="182" t="s">
        <v>169</v>
      </c>
      <c r="F5" s="183"/>
      <c r="G5" s="183"/>
      <c r="H5" s="183"/>
      <c r="I5" s="184"/>
      <c r="J5" s="8"/>
      <c r="M5" s="8"/>
      <c r="N5" s="8"/>
    </row>
    <row r="6" spans="2:14" ht="17" customHeight="1" thickBot="1">
      <c r="B6" s="15"/>
      <c r="C6" s="15"/>
      <c r="D6" s="14"/>
      <c r="E6" s="36" t="s">
        <v>170</v>
      </c>
      <c r="F6" s="37"/>
      <c r="G6" s="34" t="s">
        <v>150</v>
      </c>
      <c r="H6" s="34"/>
      <c r="I6" s="38"/>
    </row>
    <row r="7" spans="2:14">
      <c r="B7" s="15"/>
      <c r="C7" s="15"/>
      <c r="D7" s="14"/>
      <c r="E7" s="17"/>
      <c r="F7" s="35"/>
      <c r="G7" s="8"/>
      <c r="H7" s="8"/>
      <c r="I7" s="8"/>
    </row>
    <row r="8" spans="2:14">
      <c r="B8" s="2" t="s">
        <v>295</v>
      </c>
    </row>
    <row r="9" spans="2:14" ht="57" customHeight="1">
      <c r="B9" s="141" t="s">
        <v>89</v>
      </c>
      <c r="C9" s="76" t="s">
        <v>296</v>
      </c>
      <c r="D9" s="76" t="s">
        <v>297</v>
      </c>
      <c r="E9" s="75" t="s">
        <v>167</v>
      </c>
    </row>
    <row r="10" spans="2:14" hidden="1">
      <c r="B10" s="74" t="s">
        <v>88</v>
      </c>
      <c r="C10" s="74"/>
      <c r="D10" s="74"/>
      <c r="E10" s="74">
        <f>SUM(C10:D10)</f>
        <v>0</v>
      </c>
    </row>
    <row r="11" spans="2:14" hidden="1">
      <c r="B11" s="74">
        <v>1</v>
      </c>
      <c r="C11" s="74"/>
      <c r="D11" s="74"/>
      <c r="E11" s="74">
        <f>D11+C11</f>
        <v>0</v>
      </c>
    </row>
    <row r="12" spans="2:14" hidden="1">
      <c r="B12" s="74">
        <v>2</v>
      </c>
      <c r="C12" s="74"/>
      <c r="D12" s="74"/>
      <c r="E12" s="74">
        <f t="shared" ref="E12:E24" si="0">D12+C12</f>
        <v>0</v>
      </c>
    </row>
    <row r="13" spans="2:14" hidden="1">
      <c r="B13" s="74">
        <v>3</v>
      </c>
      <c r="C13" s="74"/>
      <c r="D13" s="74"/>
      <c r="E13" s="74">
        <f t="shared" si="0"/>
        <v>0</v>
      </c>
    </row>
    <row r="14" spans="2:14" hidden="1">
      <c r="B14" s="74">
        <v>4</v>
      </c>
      <c r="C14" s="74"/>
      <c r="D14" s="74"/>
      <c r="E14" s="74">
        <f t="shared" si="0"/>
        <v>0</v>
      </c>
    </row>
    <row r="15" spans="2:14" hidden="1">
      <c r="B15" s="74">
        <v>5</v>
      </c>
      <c r="C15" s="74"/>
      <c r="D15" s="74"/>
      <c r="E15" s="74">
        <f t="shared" si="0"/>
        <v>0</v>
      </c>
    </row>
    <row r="16" spans="2:14" hidden="1">
      <c r="B16" s="74">
        <v>6</v>
      </c>
      <c r="C16" s="74"/>
      <c r="D16" s="74"/>
      <c r="E16" s="74">
        <f t="shared" si="0"/>
        <v>0</v>
      </c>
    </row>
    <row r="17" spans="2:10" hidden="1">
      <c r="B17" s="74">
        <v>7</v>
      </c>
      <c r="C17" s="74"/>
      <c r="D17" s="74"/>
      <c r="E17" s="74">
        <f t="shared" si="0"/>
        <v>0</v>
      </c>
    </row>
    <row r="18" spans="2:10" hidden="1">
      <c r="B18" s="74">
        <v>8</v>
      </c>
      <c r="C18" s="74"/>
      <c r="D18" s="74"/>
      <c r="E18" s="74">
        <f t="shared" si="0"/>
        <v>0</v>
      </c>
    </row>
    <row r="19" spans="2:10" hidden="1">
      <c r="B19" s="74">
        <v>9</v>
      </c>
      <c r="C19" s="74"/>
      <c r="D19" s="74"/>
      <c r="E19" s="74">
        <f t="shared" si="0"/>
        <v>0</v>
      </c>
    </row>
    <row r="20" spans="2:10" hidden="1">
      <c r="B20" s="74">
        <v>10</v>
      </c>
      <c r="C20" s="74"/>
      <c r="D20" s="74"/>
      <c r="E20" s="74">
        <f t="shared" si="0"/>
        <v>0</v>
      </c>
    </row>
    <row r="21" spans="2:10">
      <c r="B21" s="74">
        <v>11</v>
      </c>
      <c r="C21" s="74"/>
      <c r="D21" s="74"/>
      <c r="E21" s="74">
        <f t="shared" si="0"/>
        <v>0</v>
      </c>
    </row>
    <row r="22" spans="2:10" hidden="1">
      <c r="B22" s="74">
        <v>12</v>
      </c>
      <c r="C22" s="74"/>
      <c r="D22" s="74"/>
      <c r="E22" s="74">
        <f t="shared" si="0"/>
        <v>0</v>
      </c>
    </row>
    <row r="23" spans="2:10" hidden="1">
      <c r="B23" s="74" t="s">
        <v>94</v>
      </c>
      <c r="C23" s="74"/>
      <c r="D23" s="74"/>
      <c r="E23" s="74">
        <f t="shared" si="0"/>
        <v>0</v>
      </c>
    </row>
    <row r="24" spans="2:10" hidden="1">
      <c r="B24" s="74" t="s">
        <v>7</v>
      </c>
      <c r="C24" s="75">
        <f>C23+C22+C21+C20+C19+C18+C17+C16+C15+C14+C13+C12+C11+C10</f>
        <v>0</v>
      </c>
      <c r="D24" s="75">
        <f>D23+D22+D21+D20+D19+D18+D17+D16+D15+D14+D13+D12+D11+D10</f>
        <v>0</v>
      </c>
      <c r="E24" s="74">
        <f t="shared" si="0"/>
        <v>0</v>
      </c>
    </row>
    <row r="25" spans="2:10">
      <c r="B25" s="5"/>
    </row>
    <row r="26" spans="2:10">
      <c r="B26" s="72" t="s">
        <v>322</v>
      </c>
    </row>
    <row r="27" spans="2:10" ht="77" customHeight="1">
      <c r="B27" s="173" t="s">
        <v>89</v>
      </c>
      <c r="C27" s="75" t="s">
        <v>0</v>
      </c>
      <c r="D27" s="75" t="s">
        <v>1</v>
      </c>
      <c r="E27" s="75" t="s">
        <v>2</v>
      </c>
      <c r="F27" s="75" t="s">
        <v>3</v>
      </c>
      <c r="G27" s="75" t="s">
        <v>4</v>
      </c>
      <c r="H27" s="75" t="s">
        <v>5</v>
      </c>
      <c r="I27" s="75" t="s">
        <v>6</v>
      </c>
      <c r="J27" s="165" t="s">
        <v>167</v>
      </c>
    </row>
    <row r="28" spans="2:10" ht="17.5" customHeight="1">
      <c r="B28" s="174"/>
      <c r="C28" s="28" t="s">
        <v>113</v>
      </c>
      <c r="D28" s="28" t="s">
        <v>114</v>
      </c>
      <c r="E28" s="28" t="s">
        <v>115</v>
      </c>
      <c r="F28" s="28" t="s">
        <v>116</v>
      </c>
      <c r="G28" s="28" t="s">
        <v>117</v>
      </c>
      <c r="H28" s="28" t="s">
        <v>118</v>
      </c>
      <c r="I28" s="28" t="s">
        <v>119</v>
      </c>
      <c r="J28" s="166"/>
    </row>
    <row r="29" spans="2:10" ht="18" hidden="1" customHeight="1">
      <c r="B29" s="74" t="s">
        <v>88</v>
      </c>
      <c r="C29" s="75"/>
      <c r="D29" s="75"/>
      <c r="E29" s="75"/>
      <c r="F29" s="75"/>
      <c r="G29" s="75"/>
      <c r="H29" s="75"/>
      <c r="I29" s="75"/>
      <c r="J29" s="74">
        <f>SUM(C29:I29)</f>
        <v>0</v>
      </c>
    </row>
    <row r="30" spans="2:10" ht="18" hidden="1" customHeight="1">
      <c r="B30" s="74">
        <v>1</v>
      </c>
      <c r="C30" s="75"/>
      <c r="D30" s="75"/>
      <c r="E30" s="75"/>
      <c r="F30" s="75"/>
      <c r="G30" s="75"/>
      <c r="H30" s="75"/>
      <c r="I30" s="75"/>
      <c r="J30" s="74">
        <f t="shared" ref="J30:J43" si="1">I30+H30+G30+F30+E30+D30+C30</f>
        <v>0</v>
      </c>
    </row>
    <row r="31" spans="2:10" ht="18" hidden="1" customHeight="1">
      <c r="B31" s="74">
        <v>2</v>
      </c>
      <c r="C31" s="75"/>
      <c r="D31" s="75"/>
      <c r="E31" s="75"/>
      <c r="F31" s="75"/>
      <c r="G31" s="75"/>
      <c r="H31" s="75"/>
      <c r="I31" s="75"/>
      <c r="J31" s="74">
        <f t="shared" si="1"/>
        <v>0</v>
      </c>
    </row>
    <row r="32" spans="2:10" ht="18" hidden="1" customHeight="1">
      <c r="B32" s="74">
        <v>3</v>
      </c>
      <c r="C32" s="75"/>
      <c r="D32" s="75"/>
      <c r="E32" s="75"/>
      <c r="F32" s="75"/>
      <c r="G32" s="75"/>
      <c r="H32" s="75"/>
      <c r="I32" s="75"/>
      <c r="J32" s="74">
        <f t="shared" si="1"/>
        <v>0</v>
      </c>
    </row>
    <row r="33" spans="2:10" ht="18" hidden="1" customHeight="1">
      <c r="B33" s="74">
        <v>4</v>
      </c>
      <c r="C33" s="75"/>
      <c r="D33" s="75"/>
      <c r="E33" s="75"/>
      <c r="F33" s="75"/>
      <c r="G33" s="75"/>
      <c r="H33" s="75"/>
      <c r="I33" s="75"/>
      <c r="J33" s="74">
        <f t="shared" si="1"/>
        <v>0</v>
      </c>
    </row>
    <row r="34" spans="2:10" ht="18" hidden="1" customHeight="1">
      <c r="B34" s="74">
        <v>5</v>
      </c>
      <c r="C34" s="75"/>
      <c r="D34" s="75"/>
      <c r="E34" s="75"/>
      <c r="F34" s="75"/>
      <c r="G34" s="75"/>
      <c r="H34" s="75"/>
      <c r="I34" s="75"/>
      <c r="J34" s="74">
        <f t="shared" si="1"/>
        <v>0</v>
      </c>
    </row>
    <row r="35" spans="2:10" ht="18" hidden="1" customHeight="1">
      <c r="B35" s="74">
        <v>6</v>
      </c>
      <c r="C35" s="75"/>
      <c r="D35" s="75"/>
      <c r="E35" s="75"/>
      <c r="F35" s="75"/>
      <c r="G35" s="75"/>
      <c r="H35" s="75"/>
      <c r="I35" s="75"/>
      <c r="J35" s="74">
        <f t="shared" si="1"/>
        <v>0</v>
      </c>
    </row>
    <row r="36" spans="2:10" ht="18" hidden="1" customHeight="1">
      <c r="B36" s="74">
        <v>7</v>
      </c>
      <c r="C36" s="75"/>
      <c r="D36" s="75"/>
      <c r="E36" s="75"/>
      <c r="F36" s="75"/>
      <c r="G36" s="75"/>
      <c r="H36" s="75"/>
      <c r="I36" s="75"/>
      <c r="J36" s="74">
        <f t="shared" si="1"/>
        <v>0</v>
      </c>
    </row>
    <row r="37" spans="2:10" ht="18" hidden="1" customHeight="1">
      <c r="B37" s="74">
        <v>8</v>
      </c>
      <c r="C37" s="75"/>
      <c r="D37" s="75"/>
      <c r="E37" s="75"/>
      <c r="F37" s="75"/>
      <c r="G37" s="75"/>
      <c r="H37" s="75"/>
      <c r="I37" s="75"/>
      <c r="J37" s="74">
        <f t="shared" si="1"/>
        <v>0</v>
      </c>
    </row>
    <row r="38" spans="2:10" ht="18" hidden="1" customHeight="1">
      <c r="B38" s="74">
        <v>9</v>
      </c>
      <c r="C38" s="75"/>
      <c r="D38" s="75"/>
      <c r="E38" s="75"/>
      <c r="F38" s="75"/>
      <c r="G38" s="75"/>
      <c r="H38" s="75"/>
      <c r="I38" s="75"/>
      <c r="J38" s="74">
        <f t="shared" si="1"/>
        <v>0</v>
      </c>
    </row>
    <row r="39" spans="2:10" ht="18" hidden="1" customHeight="1">
      <c r="B39" s="74">
        <v>10</v>
      </c>
      <c r="C39" s="75"/>
      <c r="D39" s="75"/>
      <c r="E39" s="75"/>
      <c r="F39" s="75"/>
      <c r="G39" s="75"/>
      <c r="H39" s="75"/>
      <c r="I39" s="75"/>
      <c r="J39" s="74">
        <f t="shared" si="1"/>
        <v>0</v>
      </c>
    </row>
    <row r="40" spans="2:10" ht="18" customHeight="1">
      <c r="B40" s="74">
        <v>11</v>
      </c>
      <c r="C40" s="75"/>
      <c r="D40" s="75"/>
      <c r="E40" s="75"/>
      <c r="F40" s="75"/>
      <c r="G40" s="75"/>
      <c r="H40" s="75"/>
      <c r="I40" s="75"/>
      <c r="J40" s="74">
        <f t="shared" si="1"/>
        <v>0</v>
      </c>
    </row>
    <row r="41" spans="2:10" ht="18" hidden="1" customHeight="1">
      <c r="B41" s="74">
        <v>12</v>
      </c>
      <c r="C41" s="75"/>
      <c r="D41" s="75"/>
      <c r="E41" s="75"/>
      <c r="F41" s="75"/>
      <c r="G41" s="75"/>
      <c r="H41" s="75"/>
      <c r="I41" s="75"/>
      <c r="J41" s="74">
        <f t="shared" si="1"/>
        <v>0</v>
      </c>
    </row>
    <row r="42" spans="2:10" ht="18" hidden="1" customHeight="1">
      <c r="B42" s="74" t="s">
        <v>94</v>
      </c>
      <c r="C42" s="75"/>
      <c r="D42" s="75"/>
      <c r="E42" s="75"/>
      <c r="F42" s="75"/>
      <c r="G42" s="75"/>
      <c r="H42" s="75"/>
      <c r="I42" s="75"/>
      <c r="J42" s="74">
        <f t="shared" si="1"/>
        <v>0</v>
      </c>
    </row>
    <row r="43" spans="2:10" ht="18" hidden="1" customHeight="1">
      <c r="B43" s="74" t="s">
        <v>7</v>
      </c>
      <c r="C43" s="75">
        <f>C42+C41+C40+C39+C38+C37+C36+C35+C34+C33+C32+C31+C30+C29</f>
        <v>0</v>
      </c>
      <c r="D43" s="75">
        <f t="shared" ref="D43:I43" si="2">D42+D41+D40+D39+D38+D37+D36+D35+D34+D33+D32+D31+D30+D29</f>
        <v>0</v>
      </c>
      <c r="E43" s="75">
        <f t="shared" si="2"/>
        <v>0</v>
      </c>
      <c r="F43" s="75">
        <f t="shared" si="2"/>
        <v>0</v>
      </c>
      <c r="G43" s="75">
        <f t="shared" si="2"/>
        <v>0</v>
      </c>
      <c r="H43" s="75">
        <f t="shared" si="2"/>
        <v>0</v>
      </c>
      <c r="I43" s="75">
        <f t="shared" si="2"/>
        <v>0</v>
      </c>
      <c r="J43" s="74">
        <f t="shared" si="1"/>
        <v>0</v>
      </c>
    </row>
    <row r="45" spans="2:10">
      <c r="B45" s="2" t="s">
        <v>219</v>
      </c>
    </row>
    <row r="46" spans="2:10" ht="57" customHeight="1">
      <c r="B46" s="141" t="s">
        <v>89</v>
      </c>
      <c r="C46" s="76" t="s">
        <v>8</v>
      </c>
      <c r="D46" s="76" t="s">
        <v>9</v>
      </c>
      <c r="E46" s="75" t="s">
        <v>167</v>
      </c>
    </row>
    <row r="47" spans="2:10" hidden="1">
      <c r="B47" s="74" t="s">
        <v>88</v>
      </c>
      <c r="C47" s="74"/>
      <c r="D47" s="74"/>
      <c r="E47" s="74">
        <f>SUM(C47:D47)</f>
        <v>0</v>
      </c>
    </row>
    <row r="48" spans="2:10" hidden="1">
      <c r="B48" s="74">
        <v>1</v>
      </c>
      <c r="C48" s="74"/>
      <c r="D48" s="74"/>
      <c r="E48" s="74">
        <f>D48+C48</f>
        <v>0</v>
      </c>
    </row>
    <row r="49" spans="2:10" hidden="1">
      <c r="B49" s="74">
        <v>2</v>
      </c>
      <c r="C49" s="74"/>
      <c r="D49" s="74"/>
      <c r="E49" s="74">
        <f t="shared" ref="E49:E61" si="3">D49+C49</f>
        <v>0</v>
      </c>
    </row>
    <row r="50" spans="2:10" hidden="1">
      <c r="B50" s="74">
        <v>3</v>
      </c>
      <c r="C50" s="74"/>
      <c r="D50" s="74"/>
      <c r="E50" s="74">
        <f t="shared" si="3"/>
        <v>0</v>
      </c>
    </row>
    <row r="51" spans="2:10" hidden="1">
      <c r="B51" s="74">
        <v>4</v>
      </c>
      <c r="C51" s="74"/>
      <c r="D51" s="74"/>
      <c r="E51" s="74">
        <f t="shared" si="3"/>
        <v>0</v>
      </c>
    </row>
    <row r="52" spans="2:10" hidden="1">
      <c r="B52" s="74">
        <v>5</v>
      </c>
      <c r="C52" s="74"/>
      <c r="D52" s="74"/>
      <c r="E52" s="74">
        <f t="shared" si="3"/>
        <v>0</v>
      </c>
    </row>
    <row r="53" spans="2:10" hidden="1">
      <c r="B53" s="74">
        <v>6</v>
      </c>
      <c r="C53" s="74"/>
      <c r="D53" s="74"/>
      <c r="E53" s="74">
        <f t="shared" si="3"/>
        <v>0</v>
      </c>
    </row>
    <row r="54" spans="2:10" hidden="1">
      <c r="B54" s="74">
        <v>7</v>
      </c>
      <c r="C54" s="74"/>
      <c r="D54" s="74"/>
      <c r="E54" s="74">
        <f t="shared" si="3"/>
        <v>0</v>
      </c>
    </row>
    <row r="55" spans="2:10" hidden="1">
      <c r="B55" s="74">
        <v>8</v>
      </c>
      <c r="C55" s="74"/>
      <c r="D55" s="74"/>
      <c r="E55" s="74">
        <f t="shared" si="3"/>
        <v>0</v>
      </c>
    </row>
    <row r="56" spans="2:10" hidden="1">
      <c r="B56" s="74">
        <v>9</v>
      </c>
      <c r="C56" s="74"/>
      <c r="D56" s="74"/>
      <c r="E56" s="74">
        <f t="shared" si="3"/>
        <v>0</v>
      </c>
    </row>
    <row r="57" spans="2:10" hidden="1">
      <c r="B57" s="74">
        <v>10</v>
      </c>
      <c r="C57" s="74"/>
      <c r="D57" s="74"/>
      <c r="E57" s="74">
        <f t="shared" si="3"/>
        <v>0</v>
      </c>
    </row>
    <row r="58" spans="2:10">
      <c r="B58" s="74">
        <v>11</v>
      </c>
      <c r="C58" s="74"/>
      <c r="D58" s="74"/>
      <c r="E58" s="74">
        <f t="shared" si="3"/>
        <v>0</v>
      </c>
    </row>
    <row r="59" spans="2:10" hidden="1">
      <c r="B59" s="74">
        <v>12</v>
      </c>
      <c r="C59" s="74"/>
      <c r="D59" s="74"/>
      <c r="E59" s="74">
        <f t="shared" si="3"/>
        <v>0</v>
      </c>
    </row>
    <row r="60" spans="2:10" hidden="1">
      <c r="B60" s="74" t="s">
        <v>94</v>
      </c>
      <c r="C60" s="74"/>
      <c r="D60" s="74"/>
      <c r="E60" s="74">
        <f t="shared" si="3"/>
        <v>0</v>
      </c>
    </row>
    <row r="61" spans="2:10" hidden="1">
      <c r="B61" s="74" t="s">
        <v>7</v>
      </c>
      <c r="C61" s="75">
        <f>C60+C59+C58+C57+C56+C55+C54+C53+C52+C51+C50+C49+C48+C47</f>
        <v>0</v>
      </c>
      <c r="D61" s="75">
        <f>D60+D59+D58+D57+D56+D55+D54+D53+D52+D51+D50+D49+D48+D47</f>
        <v>0</v>
      </c>
      <c r="E61" s="74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41" t="s">
        <v>89</v>
      </c>
      <c r="C64" s="99" t="s">
        <v>298</v>
      </c>
      <c r="D64" s="99" t="s">
        <v>299</v>
      </c>
      <c r="E64" s="99" t="s">
        <v>300</v>
      </c>
      <c r="F64" s="99" t="s">
        <v>301</v>
      </c>
      <c r="G64" s="99" t="s">
        <v>302</v>
      </c>
      <c r="H64" s="99" t="s">
        <v>303</v>
      </c>
      <c r="I64" s="99" t="s">
        <v>343</v>
      </c>
      <c r="J64" s="75" t="s">
        <v>167</v>
      </c>
    </row>
    <row r="65" spans="2:10" hidden="1">
      <c r="B65" s="74" t="s">
        <v>88</v>
      </c>
      <c r="C65" s="16"/>
      <c r="D65" s="16"/>
      <c r="E65" s="16"/>
      <c r="F65" s="16"/>
      <c r="G65" s="16"/>
      <c r="H65" s="16"/>
      <c r="I65" s="16"/>
      <c r="J65" s="74">
        <f>SUM(C65:I65)</f>
        <v>0</v>
      </c>
    </row>
    <row r="66" spans="2:10" hidden="1">
      <c r="B66" s="74">
        <v>1</v>
      </c>
      <c r="C66" s="16"/>
      <c r="D66" s="16"/>
      <c r="E66" s="16"/>
      <c r="F66" s="16"/>
      <c r="G66" s="16"/>
      <c r="H66" s="16"/>
      <c r="I66" s="16"/>
      <c r="J66" s="74">
        <f t="shared" ref="J66:J79" si="4">I66+H66+G66+F66+E66+D66+C66</f>
        <v>0</v>
      </c>
    </row>
    <row r="67" spans="2:10" hidden="1">
      <c r="B67" s="74">
        <v>2</v>
      </c>
      <c r="C67" s="16"/>
      <c r="D67" s="16"/>
      <c r="E67" s="16"/>
      <c r="F67" s="16"/>
      <c r="G67" s="16"/>
      <c r="H67" s="16"/>
      <c r="I67" s="16"/>
      <c r="J67" s="74">
        <f t="shared" si="4"/>
        <v>0</v>
      </c>
    </row>
    <row r="68" spans="2:10" hidden="1">
      <c r="B68" s="74">
        <v>3</v>
      </c>
      <c r="C68" s="16"/>
      <c r="D68" s="16"/>
      <c r="E68" s="16"/>
      <c r="F68" s="16"/>
      <c r="G68" s="16"/>
      <c r="H68" s="16"/>
      <c r="I68" s="16"/>
      <c r="J68" s="74">
        <f t="shared" si="4"/>
        <v>0</v>
      </c>
    </row>
    <row r="69" spans="2:10" hidden="1">
      <c r="B69" s="74">
        <v>4</v>
      </c>
      <c r="C69" s="16"/>
      <c r="D69" s="16"/>
      <c r="E69" s="16"/>
      <c r="F69" s="16"/>
      <c r="G69" s="16"/>
      <c r="H69" s="16"/>
      <c r="I69" s="16"/>
      <c r="J69" s="74">
        <f t="shared" si="4"/>
        <v>0</v>
      </c>
    </row>
    <row r="70" spans="2:10" hidden="1">
      <c r="B70" s="74">
        <v>5</v>
      </c>
      <c r="C70" s="16"/>
      <c r="D70" s="16"/>
      <c r="E70" s="16"/>
      <c r="F70" s="16"/>
      <c r="G70" s="16"/>
      <c r="H70" s="16"/>
      <c r="I70" s="16"/>
      <c r="J70" s="74">
        <f t="shared" si="4"/>
        <v>0</v>
      </c>
    </row>
    <row r="71" spans="2:10" hidden="1">
      <c r="B71" s="74">
        <v>6</v>
      </c>
      <c r="C71" s="16"/>
      <c r="D71" s="16"/>
      <c r="E71" s="16"/>
      <c r="F71" s="16"/>
      <c r="G71" s="16"/>
      <c r="H71" s="16"/>
      <c r="I71" s="16"/>
      <c r="J71" s="74">
        <f t="shared" si="4"/>
        <v>0</v>
      </c>
    </row>
    <row r="72" spans="2:10" hidden="1">
      <c r="B72" s="74">
        <v>7</v>
      </c>
      <c r="C72" s="16"/>
      <c r="D72" s="16"/>
      <c r="E72" s="16"/>
      <c r="F72" s="16"/>
      <c r="G72" s="16"/>
      <c r="H72" s="16"/>
      <c r="I72" s="16"/>
      <c r="J72" s="74">
        <f t="shared" si="4"/>
        <v>0</v>
      </c>
    </row>
    <row r="73" spans="2:10" hidden="1">
      <c r="B73" s="74">
        <v>8</v>
      </c>
      <c r="C73" s="16"/>
      <c r="D73" s="16"/>
      <c r="E73" s="16"/>
      <c r="F73" s="16"/>
      <c r="G73" s="16"/>
      <c r="H73" s="16"/>
      <c r="I73" s="16"/>
      <c r="J73" s="74">
        <f t="shared" si="4"/>
        <v>0</v>
      </c>
    </row>
    <row r="74" spans="2:10" hidden="1">
      <c r="B74" s="74">
        <v>9</v>
      </c>
      <c r="C74" s="16"/>
      <c r="D74" s="16"/>
      <c r="E74" s="16"/>
      <c r="F74" s="16"/>
      <c r="G74" s="16"/>
      <c r="H74" s="16"/>
      <c r="I74" s="16"/>
      <c r="J74" s="74">
        <f t="shared" si="4"/>
        <v>0</v>
      </c>
    </row>
    <row r="75" spans="2:10" hidden="1">
      <c r="B75" s="74">
        <v>10</v>
      </c>
      <c r="C75" s="16"/>
      <c r="D75" s="16"/>
      <c r="E75" s="16"/>
      <c r="F75" s="16"/>
      <c r="G75" s="16"/>
      <c r="H75" s="16"/>
      <c r="I75" s="16"/>
      <c r="J75" s="74">
        <f t="shared" si="4"/>
        <v>0</v>
      </c>
    </row>
    <row r="76" spans="2:10">
      <c r="B76" s="74">
        <v>11</v>
      </c>
      <c r="C76" s="16"/>
      <c r="D76" s="16"/>
      <c r="E76" s="16"/>
      <c r="F76" s="16"/>
      <c r="G76" s="16"/>
      <c r="H76" s="16"/>
      <c r="I76" s="16"/>
      <c r="J76" s="74">
        <f t="shared" si="4"/>
        <v>0</v>
      </c>
    </row>
    <row r="77" spans="2:10" hidden="1">
      <c r="B77" s="74">
        <v>12</v>
      </c>
      <c r="C77" s="16"/>
      <c r="D77" s="16"/>
      <c r="E77" s="16"/>
      <c r="F77" s="16"/>
      <c r="G77" s="16"/>
      <c r="H77" s="16"/>
      <c r="I77" s="16"/>
      <c r="J77" s="74">
        <f t="shared" si="4"/>
        <v>0</v>
      </c>
    </row>
    <row r="78" spans="2:10" hidden="1">
      <c r="B78" s="74" t="s">
        <v>94</v>
      </c>
      <c r="C78" s="16"/>
      <c r="D78" s="16"/>
      <c r="E78" s="16"/>
      <c r="F78" s="16"/>
      <c r="G78" s="16"/>
      <c r="H78" s="16"/>
      <c r="I78" s="16"/>
      <c r="J78" s="74">
        <f t="shared" si="4"/>
        <v>0</v>
      </c>
    </row>
    <row r="79" spans="2:10" hidden="1">
      <c r="B79" s="74" t="s">
        <v>7</v>
      </c>
      <c r="C79" s="75">
        <f>C78+C77+C76+C75+C74+C73+C72+C71+C70+C69+C68+C67+C66+C65</f>
        <v>0</v>
      </c>
      <c r="D79" s="75">
        <f t="shared" ref="D79:I79" si="5">D78+D77+D76+D75+D74+D73+D72+D71+D70+D69+D68+D67+D66+D65</f>
        <v>0</v>
      </c>
      <c r="E79" s="75">
        <f t="shared" si="5"/>
        <v>0</v>
      </c>
      <c r="F79" s="75">
        <f t="shared" si="5"/>
        <v>0</v>
      </c>
      <c r="G79" s="75">
        <f t="shared" si="5"/>
        <v>0</v>
      </c>
      <c r="H79" s="75">
        <f t="shared" si="5"/>
        <v>0</v>
      </c>
      <c r="I79" s="75">
        <f t="shared" si="5"/>
        <v>0</v>
      </c>
      <c r="J79" s="74">
        <f t="shared" si="4"/>
        <v>0</v>
      </c>
    </row>
    <row r="81" spans="2:19" s="2" customFormat="1">
      <c r="B81" s="2" t="s">
        <v>221</v>
      </c>
    </row>
    <row r="82" spans="2:19" ht="85">
      <c r="B82" s="167" t="s">
        <v>89</v>
      </c>
      <c r="C82" s="75" t="s">
        <v>10</v>
      </c>
      <c r="D82" s="75" t="s">
        <v>11</v>
      </c>
      <c r="E82" s="75" t="s">
        <v>12</v>
      </c>
      <c r="F82" s="75" t="s">
        <v>13</v>
      </c>
      <c r="G82" s="75" t="s">
        <v>16</v>
      </c>
      <c r="H82" s="75" t="s">
        <v>14</v>
      </c>
      <c r="I82" s="75" t="s">
        <v>15</v>
      </c>
      <c r="J82" s="24" t="s">
        <v>17</v>
      </c>
      <c r="K82" s="75" t="s">
        <v>18</v>
      </c>
      <c r="L82" s="75" t="s">
        <v>20</v>
      </c>
      <c r="M82" s="75" t="s">
        <v>19</v>
      </c>
      <c r="N82" s="75" t="s">
        <v>21</v>
      </c>
      <c r="O82" s="75" t="s">
        <v>22</v>
      </c>
      <c r="P82" s="75" t="s">
        <v>23</v>
      </c>
      <c r="Q82" s="75" t="s">
        <v>25</v>
      </c>
      <c r="R82" s="75" t="s">
        <v>24</v>
      </c>
      <c r="S82" s="165" t="s">
        <v>167</v>
      </c>
    </row>
    <row r="83" spans="2:19" ht="17">
      <c r="B83" s="168"/>
      <c r="C83" s="25" t="s">
        <v>95</v>
      </c>
      <c r="D83" s="25" t="s">
        <v>96</v>
      </c>
      <c r="E83" s="25" t="s">
        <v>97</v>
      </c>
      <c r="F83" s="25" t="s">
        <v>98</v>
      </c>
      <c r="G83" s="25" t="s">
        <v>99</v>
      </c>
      <c r="H83" s="25" t="s">
        <v>100</v>
      </c>
      <c r="I83" s="25" t="s">
        <v>101</v>
      </c>
      <c r="J83" s="25" t="s">
        <v>102</v>
      </c>
      <c r="K83" s="25" t="s">
        <v>103</v>
      </c>
      <c r="L83" s="25" t="s">
        <v>104</v>
      </c>
      <c r="M83" s="25" t="s">
        <v>105</v>
      </c>
      <c r="N83" s="25" t="s">
        <v>106</v>
      </c>
      <c r="O83" s="25" t="s">
        <v>107</v>
      </c>
      <c r="P83" s="25" t="s">
        <v>108</v>
      </c>
      <c r="Q83" s="25" t="s">
        <v>109</v>
      </c>
      <c r="R83" s="25" t="s">
        <v>110</v>
      </c>
      <c r="S83" s="166"/>
    </row>
    <row r="84" spans="2:19" hidden="1">
      <c r="B84" s="74" t="s">
        <v>88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>
        <f>SUM(C84:R84)</f>
        <v>0</v>
      </c>
    </row>
    <row r="85" spans="2:19" hidden="1">
      <c r="B85" s="74">
        <v>1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>
        <f>SUM(C85:R85)</f>
        <v>0</v>
      </c>
    </row>
    <row r="86" spans="2:19" hidden="1">
      <c r="B86" s="74">
        <v>2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>
        <f t="shared" ref="S86:S98" si="6">SUM(C86:R86)</f>
        <v>0</v>
      </c>
    </row>
    <row r="87" spans="2:19" hidden="1">
      <c r="B87" s="74">
        <v>3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>
        <f t="shared" si="6"/>
        <v>0</v>
      </c>
    </row>
    <row r="88" spans="2:19" hidden="1">
      <c r="B88" s="74">
        <v>4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>
        <f t="shared" si="6"/>
        <v>0</v>
      </c>
    </row>
    <row r="89" spans="2:19" hidden="1">
      <c r="B89" s="74">
        <v>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>
        <f t="shared" si="6"/>
        <v>0</v>
      </c>
    </row>
    <row r="90" spans="2:19" hidden="1">
      <c r="B90" s="74">
        <v>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>
        <f t="shared" si="6"/>
        <v>0</v>
      </c>
    </row>
    <row r="91" spans="2:19" hidden="1">
      <c r="B91" s="74">
        <v>7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>
        <f t="shared" si="6"/>
        <v>0</v>
      </c>
    </row>
    <row r="92" spans="2:19" hidden="1">
      <c r="B92" s="74">
        <v>8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>
        <f t="shared" si="6"/>
        <v>0</v>
      </c>
    </row>
    <row r="93" spans="2:19" hidden="1">
      <c r="B93" s="74">
        <v>9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>
        <f t="shared" si="6"/>
        <v>0</v>
      </c>
    </row>
    <row r="94" spans="2:19" hidden="1">
      <c r="B94" s="74">
        <v>10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>
        <f t="shared" si="6"/>
        <v>0</v>
      </c>
    </row>
    <row r="95" spans="2:19">
      <c r="B95" s="74">
        <v>11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>
        <f t="shared" si="6"/>
        <v>0</v>
      </c>
    </row>
    <row r="96" spans="2:19" hidden="1">
      <c r="B96" s="74">
        <v>12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>
        <f t="shared" si="6"/>
        <v>0</v>
      </c>
    </row>
    <row r="97" spans="2:19" hidden="1">
      <c r="B97" s="74" t="s">
        <v>94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>
        <f t="shared" si="6"/>
        <v>0</v>
      </c>
    </row>
    <row r="98" spans="2:19" hidden="1">
      <c r="B98" s="74" t="s">
        <v>7</v>
      </c>
      <c r="C98" s="75">
        <f>C97+C96+C95+C94+C93+C92+C91+C90+C89+C88+C87+C86+C85+C84</f>
        <v>0</v>
      </c>
      <c r="D98" s="75">
        <f t="shared" ref="D98:R98" si="7">D97+D96+D95+D94+D93+D92+D91+D90+D89+D88+D87+D86+D85+D84</f>
        <v>0</v>
      </c>
      <c r="E98" s="75">
        <f t="shared" si="7"/>
        <v>0</v>
      </c>
      <c r="F98" s="75">
        <f t="shared" si="7"/>
        <v>0</v>
      </c>
      <c r="G98" s="75">
        <f t="shared" si="7"/>
        <v>0</v>
      </c>
      <c r="H98" s="75">
        <f t="shared" si="7"/>
        <v>0</v>
      </c>
      <c r="I98" s="75">
        <f t="shared" si="7"/>
        <v>0</v>
      </c>
      <c r="J98" s="75">
        <f t="shared" si="7"/>
        <v>0</v>
      </c>
      <c r="K98" s="75">
        <f t="shared" si="7"/>
        <v>0</v>
      </c>
      <c r="L98" s="75">
        <f t="shared" si="7"/>
        <v>0</v>
      </c>
      <c r="M98" s="75">
        <f t="shared" si="7"/>
        <v>0</v>
      </c>
      <c r="N98" s="75">
        <f t="shared" si="7"/>
        <v>0</v>
      </c>
      <c r="O98" s="75">
        <f t="shared" si="7"/>
        <v>0</v>
      </c>
      <c r="P98" s="75">
        <f t="shared" si="7"/>
        <v>0</v>
      </c>
      <c r="Q98" s="75">
        <f t="shared" si="7"/>
        <v>0</v>
      </c>
      <c r="R98" s="75">
        <f t="shared" si="7"/>
        <v>0</v>
      </c>
      <c r="S98" s="16">
        <f t="shared" si="6"/>
        <v>0</v>
      </c>
    </row>
    <row r="100" spans="2:19" s="2" customFormat="1">
      <c r="B100" s="9" t="s">
        <v>222</v>
      </c>
    </row>
    <row r="101" spans="2:19" ht="68" customHeight="1">
      <c r="B101" s="167" t="s">
        <v>89</v>
      </c>
      <c r="C101" s="75" t="s">
        <v>26</v>
      </c>
      <c r="D101" s="75" t="s">
        <v>27</v>
      </c>
      <c r="E101" s="75" t="s">
        <v>28</v>
      </c>
      <c r="F101" s="75" t="s">
        <v>29</v>
      </c>
      <c r="G101" s="75" t="s">
        <v>30</v>
      </c>
      <c r="H101" s="75" t="s">
        <v>31</v>
      </c>
      <c r="I101" s="75" t="s">
        <v>32</v>
      </c>
      <c r="J101" s="75" t="s">
        <v>33</v>
      </c>
      <c r="K101" s="75" t="s">
        <v>34</v>
      </c>
      <c r="L101" s="75" t="s">
        <v>35</v>
      </c>
      <c r="M101" s="75" t="s">
        <v>246</v>
      </c>
      <c r="N101" s="75" t="s">
        <v>247</v>
      </c>
      <c r="O101" s="75" t="s">
        <v>24</v>
      </c>
      <c r="P101" s="165" t="s">
        <v>167</v>
      </c>
    </row>
    <row r="102" spans="2:19" ht="19">
      <c r="B102" s="168"/>
      <c r="C102" s="28" t="s">
        <v>233</v>
      </c>
      <c r="D102" s="28" t="s">
        <v>234</v>
      </c>
      <c r="E102" s="28" t="s">
        <v>235</v>
      </c>
      <c r="F102" s="28" t="s">
        <v>236</v>
      </c>
      <c r="G102" s="28" t="s">
        <v>237</v>
      </c>
      <c r="H102" s="28" t="s">
        <v>238</v>
      </c>
      <c r="I102" s="28" t="s">
        <v>239</v>
      </c>
      <c r="J102" s="28" t="s">
        <v>240</v>
      </c>
      <c r="K102" s="28" t="s">
        <v>241</v>
      </c>
      <c r="L102" s="28" t="s">
        <v>242</v>
      </c>
      <c r="M102" s="28" t="s">
        <v>243</v>
      </c>
      <c r="N102" s="28" t="s">
        <v>244</v>
      </c>
      <c r="O102" s="28" t="s">
        <v>245</v>
      </c>
      <c r="P102" s="166"/>
    </row>
    <row r="103" spans="2:19" hidden="1">
      <c r="B103" s="74" t="s">
        <v>88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16">
        <f>SUM(C103:O103)</f>
        <v>0</v>
      </c>
    </row>
    <row r="104" spans="2:19" hidden="1">
      <c r="B104" s="74">
        <v>1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>
        <f t="shared" ref="N104:N117" si="8">SUM(C104:M104)</f>
        <v>0</v>
      </c>
    </row>
    <row r="105" spans="2:19" hidden="1">
      <c r="B105" s="74">
        <v>2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>
        <f t="shared" si="8"/>
        <v>0</v>
      </c>
    </row>
    <row r="106" spans="2:19" hidden="1">
      <c r="B106" s="74">
        <v>3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>
        <f t="shared" si="8"/>
        <v>0</v>
      </c>
    </row>
    <row r="107" spans="2:19" hidden="1">
      <c r="B107" s="74">
        <v>4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>
        <f t="shared" si="8"/>
        <v>0</v>
      </c>
    </row>
    <row r="108" spans="2:19" hidden="1">
      <c r="B108" s="74">
        <v>5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>
        <f t="shared" si="8"/>
        <v>0</v>
      </c>
    </row>
    <row r="109" spans="2:19" hidden="1">
      <c r="B109" s="74">
        <v>6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>
        <f t="shared" si="8"/>
        <v>0</v>
      </c>
    </row>
    <row r="110" spans="2:19" hidden="1">
      <c r="B110" s="74">
        <v>7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>
        <f t="shared" si="8"/>
        <v>0</v>
      </c>
    </row>
    <row r="111" spans="2:19" hidden="1">
      <c r="B111" s="74">
        <v>8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>
        <f t="shared" si="8"/>
        <v>0</v>
      </c>
    </row>
    <row r="112" spans="2:19" hidden="1">
      <c r="B112" s="74">
        <v>9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>
        <f t="shared" si="8"/>
        <v>0</v>
      </c>
    </row>
    <row r="113" spans="2:16" hidden="1">
      <c r="B113" s="74">
        <v>10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>
        <f t="shared" si="8"/>
        <v>0</v>
      </c>
    </row>
    <row r="114" spans="2:16">
      <c r="B114" s="74">
        <v>11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42">
        <f>SUM(C114:O114)</f>
        <v>0</v>
      </c>
    </row>
    <row r="115" spans="2:16" hidden="1">
      <c r="B115" s="74">
        <v>12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>
        <f t="shared" si="8"/>
        <v>0</v>
      </c>
    </row>
    <row r="116" spans="2:16" hidden="1">
      <c r="B116" s="74" t="s">
        <v>94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>
        <f t="shared" si="8"/>
        <v>0</v>
      </c>
    </row>
    <row r="117" spans="2:16" hidden="1">
      <c r="B117" s="74" t="s">
        <v>7</v>
      </c>
      <c r="C117" s="75">
        <f>C116+C115+C114+C113+C112+C111+C110+C109+C108+C107+C106+C105+C104+C103</f>
        <v>0</v>
      </c>
      <c r="D117" s="75">
        <f t="shared" ref="D117:M117" si="9">D116+D115+D114+D113+D112+D111+D110+D109+D108+D107+D106+D105+D104+D103</f>
        <v>0</v>
      </c>
      <c r="E117" s="75">
        <f t="shared" si="9"/>
        <v>0</v>
      </c>
      <c r="F117" s="75">
        <f t="shared" si="9"/>
        <v>0</v>
      </c>
      <c r="G117" s="75">
        <f t="shared" si="9"/>
        <v>0</v>
      </c>
      <c r="H117" s="75">
        <f t="shared" si="9"/>
        <v>0</v>
      </c>
      <c r="I117" s="75">
        <f t="shared" si="9"/>
        <v>0</v>
      </c>
      <c r="J117" s="75">
        <f t="shared" si="9"/>
        <v>0</v>
      </c>
      <c r="K117" s="75">
        <f t="shared" si="9"/>
        <v>0</v>
      </c>
      <c r="L117" s="75">
        <f t="shared" si="9"/>
        <v>0</v>
      </c>
      <c r="M117" s="75">
        <f t="shared" si="9"/>
        <v>0</v>
      </c>
      <c r="N117" s="16">
        <f t="shared" si="8"/>
        <v>0</v>
      </c>
    </row>
    <row r="120" spans="2:16" s="2" customFormat="1">
      <c r="B120" s="10" t="s">
        <v>223</v>
      </c>
    </row>
    <row r="121" spans="2:16" ht="77.5" customHeight="1">
      <c r="B121" s="141" t="s">
        <v>89</v>
      </c>
      <c r="C121" s="76" t="s">
        <v>8</v>
      </c>
      <c r="D121" s="76" t="s">
        <v>9</v>
      </c>
      <c r="E121" s="75" t="s">
        <v>167</v>
      </c>
    </row>
    <row r="122" spans="2:16" hidden="1">
      <c r="B122" s="74" t="s">
        <v>88</v>
      </c>
      <c r="C122" s="74"/>
      <c r="D122" s="74"/>
      <c r="E122" s="74">
        <f>SUM(C122:D122)</f>
        <v>0</v>
      </c>
    </row>
    <row r="123" spans="2:16" hidden="1">
      <c r="B123" s="74">
        <v>1</v>
      </c>
      <c r="C123" s="74"/>
      <c r="D123" s="74"/>
      <c r="E123" s="74">
        <f t="shared" ref="E123:E136" si="10">D123+C123</f>
        <v>0</v>
      </c>
    </row>
    <row r="124" spans="2:16" hidden="1">
      <c r="B124" s="74">
        <v>2</v>
      </c>
      <c r="C124" s="74"/>
      <c r="D124" s="74"/>
      <c r="E124" s="74">
        <f t="shared" si="10"/>
        <v>0</v>
      </c>
    </row>
    <row r="125" spans="2:16" hidden="1">
      <c r="B125" s="74">
        <v>3</v>
      </c>
      <c r="C125" s="74"/>
      <c r="D125" s="74"/>
      <c r="E125" s="74">
        <f t="shared" si="10"/>
        <v>0</v>
      </c>
    </row>
    <row r="126" spans="2:16" hidden="1">
      <c r="B126" s="74">
        <v>4</v>
      </c>
      <c r="C126" s="74"/>
      <c r="D126" s="74"/>
      <c r="E126" s="74">
        <f t="shared" si="10"/>
        <v>0</v>
      </c>
    </row>
    <row r="127" spans="2:16" hidden="1">
      <c r="B127" s="74">
        <v>5</v>
      </c>
      <c r="C127" s="74"/>
      <c r="D127" s="74"/>
      <c r="E127" s="74">
        <f t="shared" si="10"/>
        <v>0</v>
      </c>
    </row>
    <row r="128" spans="2:16" hidden="1">
      <c r="B128" s="74">
        <v>6</v>
      </c>
      <c r="C128" s="74"/>
      <c r="D128" s="74"/>
      <c r="E128" s="74">
        <f t="shared" si="10"/>
        <v>0</v>
      </c>
    </row>
    <row r="129" spans="2:14" hidden="1">
      <c r="B129" s="74">
        <v>7</v>
      </c>
      <c r="C129" s="74"/>
      <c r="D129" s="74"/>
      <c r="E129" s="74">
        <f t="shared" si="10"/>
        <v>0</v>
      </c>
    </row>
    <row r="130" spans="2:14" hidden="1">
      <c r="B130" s="74">
        <v>8</v>
      </c>
      <c r="C130" s="74"/>
      <c r="D130" s="74"/>
      <c r="E130" s="74">
        <f t="shared" si="10"/>
        <v>0</v>
      </c>
    </row>
    <row r="131" spans="2:14" hidden="1">
      <c r="B131" s="74">
        <v>9</v>
      </c>
      <c r="C131" s="74"/>
      <c r="D131" s="74"/>
      <c r="E131" s="74">
        <f t="shared" si="10"/>
        <v>0</v>
      </c>
    </row>
    <row r="132" spans="2:14" hidden="1">
      <c r="B132" s="74">
        <v>10</v>
      </c>
      <c r="C132" s="74"/>
      <c r="D132" s="74"/>
      <c r="E132" s="74">
        <f t="shared" si="10"/>
        <v>0</v>
      </c>
    </row>
    <row r="133" spans="2:14">
      <c r="B133" s="74">
        <v>11</v>
      </c>
      <c r="C133" s="74"/>
      <c r="D133" s="74"/>
      <c r="E133" s="74">
        <f t="shared" si="10"/>
        <v>0</v>
      </c>
    </row>
    <row r="134" spans="2:14" hidden="1">
      <c r="B134" s="74">
        <v>12</v>
      </c>
      <c r="C134" s="74"/>
      <c r="D134" s="74"/>
      <c r="E134" s="74">
        <f t="shared" si="10"/>
        <v>0</v>
      </c>
    </row>
    <row r="135" spans="2:14" hidden="1">
      <c r="B135" s="74" t="s">
        <v>94</v>
      </c>
      <c r="C135" s="74"/>
      <c r="D135" s="74"/>
      <c r="E135" s="74">
        <f t="shared" si="10"/>
        <v>0</v>
      </c>
    </row>
    <row r="136" spans="2:14" hidden="1">
      <c r="B136" s="74" t="s">
        <v>7</v>
      </c>
      <c r="C136" s="75">
        <f>C135+C134+C133+C132+C131+C130+C129+C128+C127+C126+C125+C124+C123+C122</f>
        <v>0</v>
      </c>
      <c r="D136" s="75">
        <f>D135+D134+D133+D132+D131+D130+D129+D128+D127+D126+D125+D124+D123+D122</f>
        <v>0</v>
      </c>
      <c r="E136" s="74">
        <f t="shared" si="10"/>
        <v>0</v>
      </c>
    </row>
    <row r="138" spans="2:14" s="2" customFormat="1">
      <c r="B138" s="9" t="s">
        <v>224</v>
      </c>
    </row>
    <row r="139" spans="2:14" s="6" customFormat="1" ht="108.5" customHeight="1">
      <c r="B139" s="167" t="s">
        <v>89</v>
      </c>
      <c r="C139" s="75" t="s">
        <v>36</v>
      </c>
      <c r="D139" s="75" t="s">
        <v>37</v>
      </c>
      <c r="E139" s="75" t="s">
        <v>38</v>
      </c>
      <c r="F139" s="75" t="s">
        <v>39</v>
      </c>
      <c r="G139" s="75" t="s">
        <v>40</v>
      </c>
      <c r="H139" s="75" t="s">
        <v>41</v>
      </c>
      <c r="I139" s="75" t="s">
        <v>42</v>
      </c>
      <c r="J139" s="75" t="s">
        <v>43</v>
      </c>
      <c r="K139" s="75" t="s">
        <v>44</v>
      </c>
      <c r="L139" s="75" t="s">
        <v>248</v>
      </c>
      <c r="M139" s="165" t="s">
        <v>167</v>
      </c>
      <c r="N139" s="7"/>
    </row>
    <row r="140" spans="2:14" s="6" customFormat="1" ht="19">
      <c r="B140" s="168"/>
      <c r="C140" s="28" t="s">
        <v>120</v>
      </c>
      <c r="D140" s="28" t="s">
        <v>121</v>
      </c>
      <c r="E140" s="28" t="s">
        <v>122</v>
      </c>
      <c r="F140" s="28" t="s">
        <v>123</v>
      </c>
      <c r="G140" s="28" t="s">
        <v>124</v>
      </c>
      <c r="H140" s="28" t="s">
        <v>125</v>
      </c>
      <c r="I140" s="28" t="s">
        <v>126</v>
      </c>
      <c r="J140" s="28" t="s">
        <v>127</v>
      </c>
      <c r="K140" s="28" t="s">
        <v>128</v>
      </c>
      <c r="L140" s="28" t="s">
        <v>129</v>
      </c>
      <c r="M140" s="166"/>
      <c r="N140" s="7"/>
    </row>
    <row r="141" spans="2:14" hidden="1">
      <c r="B141" s="74" t="s">
        <v>88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>
        <f>SUM(C141:L141)</f>
        <v>0</v>
      </c>
    </row>
    <row r="142" spans="2:14" hidden="1">
      <c r="B142" s="74">
        <v>1</v>
      </c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>
        <f t="shared" ref="M142:M155" si="11">SUM(C142:L142)</f>
        <v>0</v>
      </c>
    </row>
    <row r="143" spans="2:14" hidden="1">
      <c r="B143" s="74">
        <v>2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>
        <f t="shared" si="11"/>
        <v>0</v>
      </c>
    </row>
    <row r="144" spans="2:14" hidden="1">
      <c r="B144" s="74">
        <v>3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>
        <f t="shared" si="11"/>
        <v>0</v>
      </c>
    </row>
    <row r="145" spans="2:15" hidden="1">
      <c r="B145" s="74">
        <v>4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>
        <f t="shared" si="11"/>
        <v>0</v>
      </c>
    </row>
    <row r="146" spans="2:15" hidden="1">
      <c r="B146" s="74">
        <v>5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>
        <f t="shared" si="11"/>
        <v>0</v>
      </c>
    </row>
    <row r="147" spans="2:15" hidden="1">
      <c r="B147" s="74">
        <v>6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>
        <f t="shared" si="11"/>
        <v>0</v>
      </c>
    </row>
    <row r="148" spans="2:15" hidden="1">
      <c r="B148" s="74">
        <v>7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>
        <f t="shared" si="11"/>
        <v>0</v>
      </c>
    </row>
    <row r="149" spans="2:15" hidden="1">
      <c r="B149" s="74">
        <v>8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>
        <f t="shared" si="11"/>
        <v>0</v>
      </c>
    </row>
    <row r="150" spans="2:15" hidden="1">
      <c r="B150" s="74">
        <v>9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>
        <f t="shared" si="11"/>
        <v>0</v>
      </c>
    </row>
    <row r="151" spans="2:15" hidden="1">
      <c r="B151" s="74">
        <v>10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>
        <f t="shared" si="11"/>
        <v>0</v>
      </c>
    </row>
    <row r="152" spans="2:15">
      <c r="B152" s="74">
        <v>11</v>
      </c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>
        <f t="shared" si="11"/>
        <v>0</v>
      </c>
    </row>
    <row r="153" spans="2:15" hidden="1">
      <c r="B153" s="74">
        <v>12</v>
      </c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>
        <f>SUM(C153:L153)</f>
        <v>0</v>
      </c>
    </row>
    <row r="154" spans="2:15" hidden="1">
      <c r="B154" s="74" t="s">
        <v>94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>
        <f t="shared" si="11"/>
        <v>0</v>
      </c>
    </row>
    <row r="155" spans="2:15" s="2" customFormat="1" hidden="1">
      <c r="B155" s="74" t="s">
        <v>7</v>
      </c>
      <c r="C155" s="75">
        <f>C154+C153+C152+C151+C150+C149+C148+C147+C146+C145+C144+C143+C142+C141</f>
        <v>0</v>
      </c>
      <c r="D155" s="75">
        <f t="shared" ref="D155:L155" si="12">D154+D153+D152+D151+D150+D149+D148+D147+D146+D145+D144+D143+D142+D141</f>
        <v>0</v>
      </c>
      <c r="E155" s="75">
        <f t="shared" si="12"/>
        <v>0</v>
      </c>
      <c r="F155" s="75">
        <f t="shared" si="12"/>
        <v>0</v>
      </c>
      <c r="G155" s="75">
        <f t="shared" si="12"/>
        <v>0</v>
      </c>
      <c r="H155" s="75">
        <f t="shared" si="12"/>
        <v>0</v>
      </c>
      <c r="I155" s="75">
        <f t="shared" si="12"/>
        <v>0</v>
      </c>
      <c r="J155" s="75">
        <f t="shared" si="12"/>
        <v>0</v>
      </c>
      <c r="K155" s="75">
        <f t="shared" si="12"/>
        <v>0</v>
      </c>
      <c r="L155" s="75">
        <f t="shared" si="12"/>
        <v>0</v>
      </c>
      <c r="M155" s="16">
        <f t="shared" si="11"/>
        <v>0</v>
      </c>
    </row>
    <row r="156" spans="2:15" s="2" customFormat="1">
      <c r="B156" s="17"/>
      <c r="C156" s="12"/>
      <c r="D156" s="12"/>
      <c r="E156" s="20"/>
    </row>
    <row r="157" spans="2:15" s="2" customFormat="1">
      <c r="B157" s="9" t="s">
        <v>225</v>
      </c>
      <c r="C157" s="12"/>
      <c r="D157" s="12"/>
      <c r="E157" s="20"/>
    </row>
    <row r="158" spans="2:15" ht="57" customHeight="1">
      <c r="B158" s="167" t="s">
        <v>89</v>
      </c>
      <c r="C158" s="75" t="s">
        <v>45</v>
      </c>
      <c r="D158" s="75" t="s">
        <v>46</v>
      </c>
      <c r="E158" s="75" t="s">
        <v>47</v>
      </c>
      <c r="F158" s="75" t="s">
        <v>50</v>
      </c>
      <c r="G158" s="23" t="s">
        <v>26</v>
      </c>
      <c r="H158" s="23" t="s">
        <v>51</v>
      </c>
      <c r="I158" s="23" t="s">
        <v>52</v>
      </c>
      <c r="J158" s="23" t="s">
        <v>53</v>
      </c>
      <c r="K158" s="23" t="s">
        <v>54</v>
      </c>
      <c r="L158" s="23" t="s">
        <v>250</v>
      </c>
      <c r="M158" s="23" t="s">
        <v>251</v>
      </c>
      <c r="N158" s="23" t="s">
        <v>229</v>
      </c>
      <c r="O158" s="165" t="s">
        <v>167</v>
      </c>
    </row>
    <row r="159" spans="2:15" ht="16" customHeight="1">
      <c r="B159" s="168"/>
      <c r="C159" s="28" t="s">
        <v>130</v>
      </c>
      <c r="D159" s="28" t="s">
        <v>131</v>
      </c>
      <c r="E159" s="28" t="s">
        <v>132</v>
      </c>
      <c r="F159" s="28" t="s">
        <v>133</v>
      </c>
      <c r="G159" s="28" t="s">
        <v>134</v>
      </c>
      <c r="H159" s="28" t="s">
        <v>135</v>
      </c>
      <c r="I159" s="28" t="s">
        <v>136</v>
      </c>
      <c r="J159" s="28" t="s">
        <v>137</v>
      </c>
      <c r="K159" s="28" t="s">
        <v>138</v>
      </c>
      <c r="L159" s="28" t="s">
        <v>139</v>
      </c>
      <c r="M159" s="28" t="s">
        <v>227</v>
      </c>
      <c r="N159" s="28" t="s">
        <v>249</v>
      </c>
      <c r="O159" s="166"/>
    </row>
    <row r="160" spans="2:15" hidden="1">
      <c r="B160" s="74" t="s">
        <v>88</v>
      </c>
      <c r="C160" s="75"/>
      <c r="D160" s="75"/>
      <c r="E160" s="75"/>
      <c r="F160" s="74"/>
      <c r="G160" s="74"/>
      <c r="H160" s="74"/>
      <c r="I160" s="74"/>
      <c r="J160" s="74"/>
      <c r="K160" s="74"/>
      <c r="L160" s="74"/>
      <c r="M160" s="74"/>
      <c r="N160" s="74"/>
      <c r="O160" s="74">
        <f>SUM(C160:N160)</f>
        <v>0</v>
      </c>
    </row>
    <row r="161" spans="2:15" hidden="1">
      <c r="B161" s="74">
        <v>1</v>
      </c>
      <c r="C161" s="75"/>
      <c r="D161" s="75"/>
      <c r="E161" s="75"/>
      <c r="F161" s="74"/>
      <c r="G161" s="74"/>
      <c r="H161" s="74"/>
      <c r="I161" s="74"/>
      <c r="J161" s="74"/>
      <c r="K161" s="74"/>
      <c r="L161" s="74"/>
      <c r="M161" s="74"/>
      <c r="N161" s="74">
        <f t="shared" ref="N161:N174" si="13">SUM(D161:M161)</f>
        <v>0</v>
      </c>
    </row>
    <row r="162" spans="2:15" hidden="1">
      <c r="B162" s="74">
        <v>2</v>
      </c>
      <c r="C162" s="75"/>
      <c r="D162" s="75"/>
      <c r="E162" s="75"/>
      <c r="F162" s="74"/>
      <c r="G162" s="74"/>
      <c r="H162" s="74"/>
      <c r="I162" s="74"/>
      <c r="J162" s="74"/>
      <c r="K162" s="74"/>
      <c r="L162" s="74"/>
      <c r="M162" s="74"/>
      <c r="N162" s="74">
        <f t="shared" si="13"/>
        <v>0</v>
      </c>
    </row>
    <row r="163" spans="2:15" hidden="1">
      <c r="B163" s="74">
        <v>3</v>
      </c>
      <c r="C163" s="75"/>
      <c r="D163" s="75"/>
      <c r="E163" s="75"/>
      <c r="F163" s="74"/>
      <c r="G163" s="74"/>
      <c r="H163" s="74"/>
      <c r="I163" s="74"/>
      <c r="J163" s="74"/>
      <c r="K163" s="74"/>
      <c r="L163" s="74"/>
      <c r="M163" s="74"/>
      <c r="N163" s="74">
        <f t="shared" si="13"/>
        <v>0</v>
      </c>
    </row>
    <row r="164" spans="2:15" hidden="1">
      <c r="B164" s="74">
        <v>4</v>
      </c>
      <c r="C164" s="75"/>
      <c r="D164" s="75"/>
      <c r="E164" s="75"/>
      <c r="F164" s="74"/>
      <c r="G164" s="74"/>
      <c r="H164" s="74"/>
      <c r="I164" s="74"/>
      <c r="J164" s="74"/>
      <c r="K164" s="74"/>
      <c r="L164" s="74"/>
      <c r="M164" s="74"/>
      <c r="N164" s="74">
        <f t="shared" si="13"/>
        <v>0</v>
      </c>
    </row>
    <row r="165" spans="2:15" hidden="1">
      <c r="B165" s="74">
        <v>5</v>
      </c>
      <c r="C165" s="75"/>
      <c r="D165" s="75"/>
      <c r="E165" s="75"/>
      <c r="F165" s="74"/>
      <c r="G165" s="74"/>
      <c r="H165" s="74"/>
      <c r="I165" s="74"/>
      <c r="J165" s="74"/>
      <c r="K165" s="74"/>
      <c r="L165" s="74"/>
      <c r="M165" s="74"/>
      <c r="N165" s="74">
        <f t="shared" si="13"/>
        <v>0</v>
      </c>
    </row>
    <row r="166" spans="2:15" hidden="1">
      <c r="B166" s="74">
        <v>6</v>
      </c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>
        <f t="shared" si="13"/>
        <v>0</v>
      </c>
    </row>
    <row r="167" spans="2:15" hidden="1">
      <c r="B167" s="74">
        <v>7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>
        <f t="shared" si="13"/>
        <v>0</v>
      </c>
    </row>
    <row r="168" spans="2:15" hidden="1">
      <c r="B168" s="74">
        <v>8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>
        <f t="shared" si="13"/>
        <v>0</v>
      </c>
    </row>
    <row r="169" spans="2:15" hidden="1">
      <c r="B169" s="74">
        <v>9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>
        <f t="shared" si="13"/>
        <v>0</v>
      </c>
    </row>
    <row r="170" spans="2:15" hidden="1">
      <c r="B170" s="74">
        <v>10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>
        <f t="shared" si="13"/>
        <v>0</v>
      </c>
    </row>
    <row r="171" spans="2:15">
      <c r="B171" s="74">
        <v>11</v>
      </c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>
        <f>SUM(C171:N171)</f>
        <v>0</v>
      </c>
    </row>
    <row r="172" spans="2:15" hidden="1">
      <c r="B172" s="74">
        <v>12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>
        <f t="shared" si="13"/>
        <v>0</v>
      </c>
    </row>
    <row r="173" spans="2:15" hidden="1">
      <c r="B173" s="74" t="s">
        <v>94</v>
      </c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>
        <f t="shared" si="13"/>
        <v>0</v>
      </c>
    </row>
    <row r="174" spans="2:15" hidden="1">
      <c r="B174" s="74" t="s">
        <v>7</v>
      </c>
      <c r="C174" s="75">
        <f>SUM(C160:C173)</f>
        <v>0</v>
      </c>
      <c r="D174" s="75">
        <f t="shared" ref="D174:M174" si="14">SUM(D160:D173)</f>
        <v>0</v>
      </c>
      <c r="E174" s="75">
        <f t="shared" si="14"/>
        <v>0</v>
      </c>
      <c r="F174" s="75">
        <f t="shared" si="14"/>
        <v>0</v>
      </c>
      <c r="G174" s="75">
        <f t="shared" si="14"/>
        <v>0</v>
      </c>
      <c r="H174" s="75">
        <f t="shared" si="14"/>
        <v>0</v>
      </c>
      <c r="I174" s="75">
        <f t="shared" si="14"/>
        <v>0</v>
      </c>
      <c r="J174" s="75">
        <f t="shared" si="14"/>
        <v>0</v>
      </c>
      <c r="K174" s="75">
        <f t="shared" si="14"/>
        <v>0</v>
      </c>
      <c r="L174" s="75">
        <f t="shared" si="14"/>
        <v>0</v>
      </c>
      <c r="M174" s="75">
        <f t="shared" si="14"/>
        <v>0</v>
      </c>
      <c r="N174" s="74">
        <f t="shared" si="13"/>
        <v>0</v>
      </c>
    </row>
    <row r="176" spans="2:15" s="2" customFormat="1" ht="14.5" customHeight="1">
      <c r="B176" s="47" t="s">
        <v>226</v>
      </c>
      <c r="C176" s="11"/>
      <c r="D176" s="11"/>
      <c r="E176" s="11"/>
      <c r="F176" s="11"/>
      <c r="G176" s="11"/>
      <c r="H176" s="11"/>
    </row>
    <row r="177" spans="2:36" ht="240.5" customHeight="1">
      <c r="B177" s="167" t="s">
        <v>89</v>
      </c>
      <c r="C177" s="75" t="s">
        <v>57</v>
      </c>
      <c r="D177" s="75" t="s">
        <v>252</v>
      </c>
      <c r="E177" s="75" t="s">
        <v>58</v>
      </c>
      <c r="F177" s="75" t="s">
        <v>59</v>
      </c>
      <c r="G177" s="75" t="s">
        <v>61</v>
      </c>
      <c r="H177" s="75" t="s">
        <v>62</v>
      </c>
      <c r="I177" s="75" t="s">
        <v>66</v>
      </c>
      <c r="J177" s="75" t="s">
        <v>67</v>
      </c>
      <c r="K177" s="75" t="s">
        <v>68</v>
      </c>
      <c r="L177" s="75" t="s">
        <v>69</v>
      </c>
      <c r="M177" s="75" t="s">
        <v>70</v>
      </c>
      <c r="N177" s="75" t="s">
        <v>71</v>
      </c>
      <c r="O177" s="75" t="s">
        <v>72</v>
      </c>
      <c r="P177" s="75" t="s">
        <v>73</v>
      </c>
      <c r="Q177" s="75" t="s">
        <v>74</v>
      </c>
      <c r="R177" s="75" t="s">
        <v>253</v>
      </c>
      <c r="S177" s="75" t="s">
        <v>254</v>
      </c>
      <c r="T177" s="75" t="s">
        <v>255</v>
      </c>
      <c r="U177" s="75" t="s">
        <v>75</v>
      </c>
      <c r="V177" s="75" t="s">
        <v>76</v>
      </c>
      <c r="W177" s="75" t="s">
        <v>77</v>
      </c>
      <c r="X177" s="75" t="s">
        <v>256</v>
      </c>
      <c r="Y177" s="75" t="s">
        <v>78</v>
      </c>
      <c r="Z177" s="75" t="s">
        <v>80</v>
      </c>
      <c r="AA177" s="75" t="s">
        <v>83</v>
      </c>
      <c r="AB177" s="75" t="s">
        <v>84</v>
      </c>
      <c r="AC177" s="75" t="s">
        <v>79</v>
      </c>
      <c r="AD177" s="75" t="s">
        <v>81</v>
      </c>
      <c r="AE177" s="75" t="s">
        <v>257</v>
      </c>
      <c r="AF177" s="75" t="s">
        <v>82</v>
      </c>
      <c r="AG177" s="75" t="s">
        <v>85</v>
      </c>
      <c r="AH177" s="75" t="s">
        <v>258</v>
      </c>
      <c r="AI177" s="75" t="s">
        <v>259</v>
      </c>
      <c r="AJ177" s="165" t="s">
        <v>167</v>
      </c>
    </row>
    <row r="178" spans="2:36" ht="16.5" customHeight="1">
      <c r="B178" s="168"/>
      <c r="C178" s="28" t="s">
        <v>260</v>
      </c>
      <c r="D178" s="28" t="s">
        <v>261</v>
      </c>
      <c r="E178" s="28" t="s">
        <v>262</v>
      </c>
      <c r="F178" s="28" t="s">
        <v>263</v>
      </c>
      <c r="G178" s="28" t="s">
        <v>264</v>
      </c>
      <c r="H178" s="28" t="s">
        <v>265</v>
      </c>
      <c r="I178" s="28" t="s">
        <v>266</v>
      </c>
      <c r="J178" s="28" t="s">
        <v>267</v>
      </c>
      <c r="K178" s="28" t="s">
        <v>268</v>
      </c>
      <c r="L178" s="28" t="s">
        <v>269</v>
      </c>
      <c r="M178" s="28" t="s">
        <v>270</v>
      </c>
      <c r="N178" s="28" t="s">
        <v>271</v>
      </c>
      <c r="O178" s="28" t="s">
        <v>272</v>
      </c>
      <c r="P178" s="28" t="s">
        <v>273</v>
      </c>
      <c r="Q178" s="28" t="s">
        <v>274</v>
      </c>
      <c r="R178" s="28" t="s">
        <v>275</v>
      </c>
      <c r="S178" s="28" t="s">
        <v>276</v>
      </c>
      <c r="T178" s="28" t="s">
        <v>277</v>
      </c>
      <c r="U178" s="28" t="s">
        <v>278</v>
      </c>
      <c r="V178" s="28" t="s">
        <v>279</v>
      </c>
      <c r="W178" s="28" t="s">
        <v>280</v>
      </c>
      <c r="X178" s="28" t="s">
        <v>281</v>
      </c>
      <c r="Y178" s="28" t="s">
        <v>282</v>
      </c>
      <c r="Z178" s="28" t="s">
        <v>283</v>
      </c>
      <c r="AA178" s="28" t="s">
        <v>284</v>
      </c>
      <c r="AB178" s="28" t="s">
        <v>285</v>
      </c>
      <c r="AC178" s="28" t="s">
        <v>286</v>
      </c>
      <c r="AD178" s="28" t="s">
        <v>287</v>
      </c>
      <c r="AE178" s="28" t="s">
        <v>288</v>
      </c>
      <c r="AF178" s="28" t="s">
        <v>289</v>
      </c>
      <c r="AG178" s="28" t="s">
        <v>290</v>
      </c>
      <c r="AH178" s="28" t="s">
        <v>291</v>
      </c>
      <c r="AI178" s="28" t="s">
        <v>292</v>
      </c>
      <c r="AJ178" s="166"/>
    </row>
    <row r="179" spans="2:36" hidden="1">
      <c r="B179" s="74" t="s">
        <v>88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>
        <f>SUM(C179:AI179)</f>
        <v>0</v>
      </c>
    </row>
    <row r="180" spans="2:36" hidden="1">
      <c r="B180" s="74">
        <v>1</v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>
        <f t="shared" ref="AJ180:AJ193" si="15">(SUM(C180:AI180))</f>
        <v>0</v>
      </c>
    </row>
    <row r="181" spans="2:36" hidden="1">
      <c r="B181" s="74">
        <v>2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>
        <f t="shared" si="15"/>
        <v>0</v>
      </c>
    </row>
    <row r="182" spans="2:36" hidden="1">
      <c r="B182" s="74">
        <v>3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>
        <f t="shared" si="15"/>
        <v>0</v>
      </c>
    </row>
    <row r="183" spans="2:36" hidden="1">
      <c r="B183" s="74">
        <v>4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>
        <f t="shared" si="15"/>
        <v>0</v>
      </c>
    </row>
    <row r="184" spans="2:36" hidden="1">
      <c r="B184" s="74">
        <v>5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>
        <f t="shared" si="15"/>
        <v>0</v>
      </c>
    </row>
    <row r="185" spans="2:36" hidden="1">
      <c r="B185" s="74">
        <v>6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>
        <f t="shared" si="15"/>
        <v>0</v>
      </c>
    </row>
    <row r="186" spans="2:36" hidden="1">
      <c r="B186" s="74">
        <v>7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>
        <f t="shared" si="15"/>
        <v>0</v>
      </c>
    </row>
    <row r="187" spans="2:36" hidden="1">
      <c r="B187" s="74">
        <v>8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>
        <f t="shared" si="15"/>
        <v>0</v>
      </c>
    </row>
    <row r="188" spans="2:36" hidden="1">
      <c r="B188" s="74">
        <v>9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>
        <f t="shared" si="15"/>
        <v>0</v>
      </c>
    </row>
    <row r="189" spans="2:36" hidden="1">
      <c r="B189" s="74">
        <v>10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>
        <f t="shared" si="15"/>
        <v>0</v>
      </c>
    </row>
    <row r="190" spans="2:36">
      <c r="B190" s="74">
        <v>11</v>
      </c>
      <c r="C190" s="22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>
        <f t="shared" si="15"/>
        <v>0</v>
      </c>
    </row>
    <row r="191" spans="2:36" hidden="1">
      <c r="B191" s="74">
        <v>12</v>
      </c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>
        <f t="shared" si="15"/>
        <v>0</v>
      </c>
    </row>
    <row r="192" spans="2:36" hidden="1">
      <c r="B192" s="74" t="s">
        <v>94</v>
      </c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>
        <f t="shared" si="15"/>
        <v>0</v>
      </c>
    </row>
    <row r="193" spans="2:36" hidden="1">
      <c r="B193" s="74" t="s">
        <v>7</v>
      </c>
      <c r="C193" s="75">
        <f>C192+C191+C190+C189+C188+C187+C186+C185+C184+C183+C182+C181+C180+C179</f>
        <v>0</v>
      </c>
      <c r="D193" s="75">
        <f t="shared" ref="D193:AI193" si="16">D192+D191+D190+D189+D188+D187+D186+D185+D184+D183+D182+D181+D180+D179</f>
        <v>0</v>
      </c>
      <c r="E193" s="75">
        <f t="shared" si="16"/>
        <v>0</v>
      </c>
      <c r="F193" s="75">
        <f t="shared" si="16"/>
        <v>0</v>
      </c>
      <c r="G193" s="75">
        <f t="shared" si="16"/>
        <v>0</v>
      </c>
      <c r="H193" s="75">
        <f t="shared" si="16"/>
        <v>0</v>
      </c>
      <c r="I193" s="75">
        <f t="shared" si="16"/>
        <v>0</v>
      </c>
      <c r="J193" s="75">
        <f t="shared" si="16"/>
        <v>0</v>
      </c>
      <c r="K193" s="75">
        <f t="shared" si="16"/>
        <v>0</v>
      </c>
      <c r="L193" s="75">
        <f t="shared" si="16"/>
        <v>0</v>
      </c>
      <c r="M193" s="75">
        <f t="shared" si="16"/>
        <v>0</v>
      </c>
      <c r="N193" s="75">
        <f t="shared" si="16"/>
        <v>0</v>
      </c>
      <c r="O193" s="75">
        <f t="shared" si="16"/>
        <v>0</v>
      </c>
      <c r="P193" s="75">
        <f t="shared" si="16"/>
        <v>0</v>
      </c>
      <c r="Q193" s="75">
        <f t="shared" si="16"/>
        <v>0</v>
      </c>
      <c r="R193" s="75">
        <f t="shared" si="16"/>
        <v>0</v>
      </c>
      <c r="S193" s="75">
        <f t="shared" si="16"/>
        <v>0</v>
      </c>
      <c r="T193" s="75">
        <f t="shared" si="16"/>
        <v>0</v>
      </c>
      <c r="U193" s="75">
        <f t="shared" si="16"/>
        <v>0</v>
      </c>
      <c r="V193" s="75">
        <f t="shared" si="16"/>
        <v>0</v>
      </c>
      <c r="W193" s="75">
        <f t="shared" si="16"/>
        <v>0</v>
      </c>
      <c r="X193" s="75">
        <f t="shared" si="16"/>
        <v>0</v>
      </c>
      <c r="Y193" s="75">
        <f t="shared" si="16"/>
        <v>0</v>
      </c>
      <c r="Z193" s="75">
        <f t="shared" si="16"/>
        <v>0</v>
      </c>
      <c r="AA193" s="75">
        <f t="shared" si="16"/>
        <v>0</v>
      </c>
      <c r="AB193" s="75">
        <f t="shared" si="16"/>
        <v>0</v>
      </c>
      <c r="AC193" s="75">
        <f t="shared" si="16"/>
        <v>0</v>
      </c>
      <c r="AD193" s="75">
        <f t="shared" si="16"/>
        <v>0</v>
      </c>
      <c r="AE193" s="75">
        <f t="shared" si="16"/>
        <v>0</v>
      </c>
      <c r="AF193" s="75">
        <f t="shared" si="16"/>
        <v>0</v>
      </c>
      <c r="AG193" s="75">
        <f t="shared" si="16"/>
        <v>0</v>
      </c>
      <c r="AH193" s="75">
        <f t="shared" si="16"/>
        <v>0</v>
      </c>
      <c r="AI193" s="75">
        <f t="shared" si="16"/>
        <v>0</v>
      </c>
      <c r="AJ193" s="16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76" t="s">
        <v>89</v>
      </c>
      <c r="C197" s="76" t="s">
        <v>8</v>
      </c>
      <c r="D197" s="76" t="s">
        <v>9</v>
      </c>
      <c r="E197" s="75" t="s">
        <v>167</v>
      </c>
    </row>
    <row r="198" spans="2:36" hidden="1">
      <c r="B198" s="74" t="s">
        <v>88</v>
      </c>
      <c r="C198" s="16"/>
      <c r="D198" s="16"/>
      <c r="E198" s="22">
        <f>SUM(C198:D198)</f>
        <v>0</v>
      </c>
    </row>
    <row r="199" spans="2:36" hidden="1">
      <c r="B199" s="74">
        <v>1</v>
      </c>
      <c r="C199" s="16"/>
      <c r="D199" s="16"/>
      <c r="E199" s="22">
        <f t="shared" ref="E199:E212" si="17">D199+C199</f>
        <v>0</v>
      </c>
    </row>
    <row r="200" spans="2:36" hidden="1">
      <c r="B200" s="74">
        <v>2</v>
      </c>
      <c r="C200" s="16"/>
      <c r="D200" s="16"/>
      <c r="E200" s="22">
        <f t="shared" si="17"/>
        <v>0</v>
      </c>
    </row>
    <row r="201" spans="2:36" hidden="1">
      <c r="B201" s="74">
        <v>3</v>
      </c>
      <c r="C201" s="16"/>
      <c r="D201" s="16"/>
      <c r="E201" s="22">
        <f t="shared" si="17"/>
        <v>0</v>
      </c>
    </row>
    <row r="202" spans="2:36" hidden="1">
      <c r="B202" s="74">
        <v>4</v>
      </c>
      <c r="C202" s="16"/>
      <c r="D202" s="16"/>
      <c r="E202" s="22">
        <f t="shared" si="17"/>
        <v>0</v>
      </c>
    </row>
    <row r="203" spans="2:36" hidden="1">
      <c r="B203" s="74">
        <v>5</v>
      </c>
      <c r="C203" s="16"/>
      <c r="D203" s="16"/>
      <c r="E203" s="22">
        <f t="shared" si="17"/>
        <v>0</v>
      </c>
    </row>
    <row r="204" spans="2:36" hidden="1">
      <c r="B204" s="74">
        <v>6</v>
      </c>
      <c r="C204" s="16"/>
      <c r="D204" s="16"/>
      <c r="E204" s="22">
        <f t="shared" si="17"/>
        <v>0</v>
      </c>
    </row>
    <row r="205" spans="2:36" hidden="1">
      <c r="B205" s="74">
        <v>7</v>
      </c>
      <c r="C205" s="16"/>
      <c r="D205" s="16"/>
      <c r="E205" s="22">
        <f t="shared" si="17"/>
        <v>0</v>
      </c>
    </row>
    <row r="206" spans="2:36" hidden="1">
      <c r="B206" s="74">
        <v>8</v>
      </c>
      <c r="C206" s="16"/>
      <c r="D206" s="16"/>
      <c r="E206" s="22">
        <f t="shared" si="17"/>
        <v>0</v>
      </c>
    </row>
    <row r="207" spans="2:36" hidden="1">
      <c r="B207" s="74">
        <v>9</v>
      </c>
      <c r="C207" s="16"/>
      <c r="D207" s="16"/>
      <c r="E207" s="22">
        <f t="shared" si="17"/>
        <v>0</v>
      </c>
    </row>
    <row r="208" spans="2:36" hidden="1">
      <c r="B208" s="74">
        <v>10</v>
      </c>
      <c r="C208" s="16"/>
      <c r="D208" s="16"/>
      <c r="E208" s="22">
        <f t="shared" si="17"/>
        <v>0</v>
      </c>
    </row>
    <row r="209" spans="2:10">
      <c r="B209" s="74">
        <v>11</v>
      </c>
      <c r="C209" s="16"/>
      <c r="D209" s="16"/>
      <c r="E209" s="22">
        <f t="shared" si="17"/>
        <v>0</v>
      </c>
    </row>
    <row r="210" spans="2:10" hidden="1">
      <c r="B210" s="74">
        <v>12</v>
      </c>
      <c r="C210" s="16"/>
      <c r="D210" s="16"/>
      <c r="E210" s="22">
        <f t="shared" si="17"/>
        <v>0</v>
      </c>
    </row>
    <row r="211" spans="2:10" hidden="1">
      <c r="B211" s="74" t="s">
        <v>94</v>
      </c>
      <c r="C211" s="16"/>
      <c r="D211" s="16"/>
      <c r="E211" s="22">
        <f t="shared" si="17"/>
        <v>0</v>
      </c>
    </row>
    <row r="212" spans="2:10" hidden="1">
      <c r="B212" s="74" t="s">
        <v>7</v>
      </c>
      <c r="C212" s="75">
        <f>C211+C210+C209+C208+C207+C206+C205+C204+C203+C202+C201+C200+C199+C198</f>
        <v>0</v>
      </c>
      <c r="D212" s="75">
        <f>D211+D210+D209+D208+D207+D206+D205+D204+D203+D202+D201+D200+D199+D198</f>
        <v>0</v>
      </c>
      <c r="E212" s="22">
        <f t="shared" si="17"/>
        <v>0</v>
      </c>
    </row>
    <row r="214" spans="2:10" s="2" customFormat="1">
      <c r="B214" s="13" t="s">
        <v>228</v>
      </c>
    </row>
    <row r="215" spans="2:10" ht="85">
      <c r="B215" s="167" t="s">
        <v>89</v>
      </c>
      <c r="C215" s="21" t="s">
        <v>55</v>
      </c>
      <c r="D215" s="21" t="s">
        <v>56</v>
      </c>
      <c r="E215" s="75" t="s">
        <v>60</v>
      </c>
      <c r="F215" s="75" t="s">
        <v>64</v>
      </c>
      <c r="G215" s="75" t="s">
        <v>63</v>
      </c>
      <c r="H215" s="75" t="s">
        <v>65</v>
      </c>
      <c r="I215" s="75" t="s">
        <v>87</v>
      </c>
      <c r="J215" s="165" t="s">
        <v>344</v>
      </c>
    </row>
    <row r="216" spans="2:10" ht="19">
      <c r="B216" s="168"/>
      <c r="C216" s="28" t="s">
        <v>140</v>
      </c>
      <c r="D216" s="28" t="s">
        <v>141</v>
      </c>
      <c r="E216" s="28" t="s">
        <v>142</v>
      </c>
      <c r="F216" s="28" t="s">
        <v>143</v>
      </c>
      <c r="G216" s="28" t="s">
        <v>144</v>
      </c>
      <c r="H216" s="28" t="s">
        <v>145</v>
      </c>
      <c r="I216" s="28" t="s">
        <v>146</v>
      </c>
      <c r="J216" s="166"/>
    </row>
    <row r="217" spans="2:10" hidden="1">
      <c r="B217" s="74" t="s">
        <v>88</v>
      </c>
      <c r="C217" s="16"/>
      <c r="D217" s="16"/>
      <c r="E217" s="16"/>
      <c r="F217" s="16"/>
      <c r="G217" s="16"/>
      <c r="H217" s="16"/>
      <c r="I217" s="16"/>
      <c r="J217" s="22">
        <f>SUM(C217:I217)</f>
        <v>0</v>
      </c>
    </row>
    <row r="218" spans="2:10" hidden="1">
      <c r="B218" s="74">
        <v>1</v>
      </c>
      <c r="C218" s="16"/>
      <c r="D218" s="16"/>
      <c r="E218" s="16"/>
      <c r="F218" s="16"/>
      <c r="G218" s="16"/>
      <c r="H218" s="16"/>
      <c r="I218" s="16"/>
      <c r="J218" s="22">
        <f t="shared" ref="J218:J231" si="18">(SUM(C218:I218))</f>
        <v>0</v>
      </c>
    </row>
    <row r="219" spans="2:10" hidden="1">
      <c r="B219" s="74">
        <v>2</v>
      </c>
      <c r="C219" s="16"/>
      <c r="D219" s="16"/>
      <c r="E219" s="16"/>
      <c r="F219" s="16"/>
      <c r="G219" s="16"/>
      <c r="H219" s="16"/>
      <c r="I219" s="16"/>
      <c r="J219" s="22">
        <f t="shared" si="18"/>
        <v>0</v>
      </c>
    </row>
    <row r="220" spans="2:10" hidden="1">
      <c r="B220" s="74">
        <v>3</v>
      </c>
      <c r="C220" s="16"/>
      <c r="D220" s="16"/>
      <c r="E220" s="16"/>
      <c r="F220" s="16"/>
      <c r="G220" s="16"/>
      <c r="H220" s="16"/>
      <c r="I220" s="16"/>
      <c r="J220" s="22">
        <f t="shared" si="18"/>
        <v>0</v>
      </c>
    </row>
    <row r="221" spans="2:10" hidden="1">
      <c r="B221" s="74">
        <v>4</v>
      </c>
      <c r="C221" s="16"/>
      <c r="D221" s="16"/>
      <c r="E221" s="16"/>
      <c r="F221" s="16"/>
      <c r="G221" s="16"/>
      <c r="H221" s="16"/>
      <c r="I221" s="16"/>
      <c r="J221" s="22">
        <f t="shared" si="18"/>
        <v>0</v>
      </c>
    </row>
    <row r="222" spans="2:10" hidden="1">
      <c r="B222" s="74">
        <v>5</v>
      </c>
      <c r="C222" s="16"/>
      <c r="D222" s="16"/>
      <c r="E222" s="16"/>
      <c r="F222" s="16"/>
      <c r="G222" s="16"/>
      <c r="H222" s="16"/>
      <c r="I222" s="16"/>
      <c r="J222" s="22">
        <f t="shared" si="18"/>
        <v>0</v>
      </c>
    </row>
    <row r="223" spans="2:10" hidden="1">
      <c r="B223" s="74">
        <v>6</v>
      </c>
      <c r="C223" s="16"/>
      <c r="D223" s="16"/>
      <c r="E223" s="16"/>
      <c r="F223" s="16"/>
      <c r="G223" s="16"/>
      <c r="H223" s="16"/>
      <c r="I223" s="16"/>
      <c r="J223" s="22">
        <f t="shared" si="18"/>
        <v>0</v>
      </c>
    </row>
    <row r="224" spans="2:10" hidden="1">
      <c r="B224" s="74">
        <v>7</v>
      </c>
      <c r="C224" s="16"/>
      <c r="D224" s="16"/>
      <c r="E224" s="16"/>
      <c r="F224" s="16"/>
      <c r="G224" s="16"/>
      <c r="H224" s="16"/>
      <c r="I224" s="16"/>
      <c r="J224" s="22">
        <f t="shared" si="18"/>
        <v>0</v>
      </c>
    </row>
    <row r="225" spans="2:10" hidden="1">
      <c r="B225" s="74">
        <v>8</v>
      </c>
      <c r="C225" s="16"/>
      <c r="D225" s="16"/>
      <c r="E225" s="16"/>
      <c r="F225" s="16"/>
      <c r="G225" s="16"/>
      <c r="H225" s="16"/>
      <c r="I225" s="16"/>
      <c r="J225" s="22">
        <f t="shared" si="18"/>
        <v>0</v>
      </c>
    </row>
    <row r="226" spans="2:10" hidden="1">
      <c r="B226" s="74">
        <v>9</v>
      </c>
      <c r="C226" s="16"/>
      <c r="D226" s="16"/>
      <c r="E226" s="16"/>
      <c r="F226" s="16"/>
      <c r="G226" s="16"/>
      <c r="H226" s="16"/>
      <c r="I226" s="16"/>
      <c r="J226" s="22">
        <f t="shared" si="18"/>
        <v>0</v>
      </c>
    </row>
    <row r="227" spans="2:10" hidden="1">
      <c r="B227" s="74">
        <v>10</v>
      </c>
      <c r="C227" s="16"/>
      <c r="D227" s="16"/>
      <c r="E227" s="16"/>
      <c r="F227" s="16"/>
      <c r="G227" s="16"/>
      <c r="H227" s="16"/>
      <c r="I227" s="16"/>
      <c r="J227" s="22">
        <f t="shared" si="18"/>
        <v>0</v>
      </c>
    </row>
    <row r="228" spans="2:10">
      <c r="B228" s="74">
        <v>11</v>
      </c>
      <c r="C228" s="16"/>
      <c r="D228" s="16"/>
      <c r="E228" s="16"/>
      <c r="F228" s="16"/>
      <c r="G228" s="16"/>
      <c r="H228" s="16"/>
      <c r="I228" s="16"/>
      <c r="J228" s="22">
        <f t="shared" si="18"/>
        <v>0</v>
      </c>
    </row>
    <row r="229" spans="2:10" hidden="1">
      <c r="B229" s="74">
        <v>12</v>
      </c>
      <c r="C229" s="16"/>
      <c r="D229" s="16"/>
      <c r="E229" s="16"/>
      <c r="F229" s="16"/>
      <c r="G229" s="16"/>
      <c r="H229" s="16"/>
      <c r="I229" s="16"/>
      <c r="J229" s="22">
        <f t="shared" si="18"/>
        <v>0</v>
      </c>
    </row>
    <row r="230" spans="2:10" hidden="1">
      <c r="B230" s="74" t="s">
        <v>94</v>
      </c>
      <c r="C230" s="16"/>
      <c r="D230" s="16"/>
      <c r="E230" s="16"/>
      <c r="F230" s="16"/>
      <c r="G230" s="16"/>
      <c r="H230" s="16"/>
      <c r="I230" s="16"/>
      <c r="J230" s="22">
        <f t="shared" si="18"/>
        <v>0</v>
      </c>
    </row>
    <row r="231" spans="2:10" hidden="1">
      <c r="B231" s="74" t="s">
        <v>7</v>
      </c>
      <c r="C231" s="75">
        <f>C230+C229+C228+C227+C226+C225+C224+C223+C222+C221+C220+C219+C218+C217</f>
        <v>0</v>
      </c>
      <c r="D231" s="75">
        <f t="shared" ref="D231:I231" si="19">D230+D229+D228+D227+D226+D225+D224+D223+D222+D221+D220+D219+D218+D217</f>
        <v>0</v>
      </c>
      <c r="E231" s="75">
        <f t="shared" si="19"/>
        <v>0</v>
      </c>
      <c r="F231" s="75">
        <f t="shared" si="19"/>
        <v>0</v>
      </c>
      <c r="G231" s="75">
        <f t="shared" si="19"/>
        <v>0</v>
      </c>
      <c r="H231" s="75">
        <f t="shared" si="19"/>
        <v>0</v>
      </c>
      <c r="I231" s="75">
        <f t="shared" si="19"/>
        <v>0</v>
      </c>
      <c r="J231" s="22">
        <f t="shared" si="18"/>
        <v>0</v>
      </c>
    </row>
    <row r="233" spans="2:10">
      <c r="B233" s="171" t="s">
        <v>175</v>
      </c>
      <c r="C233" s="172"/>
      <c r="D233" s="39" t="s">
        <v>176</v>
      </c>
    </row>
    <row r="234" spans="2:10">
      <c r="B234" s="26" t="str">
        <f>IF(D233="","",IF(D233="English",'File Directory'!B52,IF(D233="Filipino",'File Directory'!B84,'File Directory'!B116)))</f>
        <v xml:space="preserve">Instruction: </v>
      </c>
      <c r="D234" s="15"/>
    </row>
    <row r="235" spans="2:10">
      <c r="B235" s="15"/>
      <c r="C235" s="27" t="str">
        <f>IF($D$233="","",IF($D$233="English",'File Directory'!C53,IF($D$233="Filipino",'File Directory'!C85,'File Directory'!C117)))</f>
        <v>1. Only 1 answer is required, just select one (1) applicable  combination if more than 1 condition is appropriate.</v>
      </c>
    </row>
    <row r="236" spans="2:10">
      <c r="B236" s="15"/>
      <c r="C236" s="27" t="str">
        <f>IF($D$233="","",IF($D$233="English",'File Directory'!C54,IF($D$233="Filipino",'File Directory'!C86,'File Directory'!C118)))</f>
        <v>2. The total column must be equal with the number of respondents per grade level (validation apply).</v>
      </c>
      <c r="D236" s="14"/>
    </row>
    <row r="237" spans="2:10">
      <c r="B237" s="15"/>
      <c r="C237" s="27" t="str">
        <f>IF($D$233="","",IF($D$233="English",'File Directory'!C55,IF($D$233="Filipino",'File Directory'!C87,'File Directory'!C119)))</f>
        <v>3. Total column per grade level must not exceed to 5000.</v>
      </c>
      <c r="D237" s="14"/>
    </row>
    <row r="238" spans="2:10">
      <c r="C238" s="27"/>
    </row>
    <row r="239" spans="2:10">
      <c r="C239" s="26" t="str">
        <f>IF($D$233="","",IF($D$233="English",'File Directory'!C57,IF($D$233="Filipino",'File Directory'!C89,'File Directory'!C121)))</f>
        <v>*For Prospective Adviser</v>
      </c>
    </row>
    <row r="240" spans="2:10">
      <c r="C240" s="27" t="str">
        <f>IF($D$233="","",IF($D$233="English",'File Directory'!C58,IF($D$233="Filipino",'File Directory'!C90,'File Directory'!C122)))</f>
        <v>1. Review all MLESF for Accuracy/completeness</v>
      </c>
    </row>
    <row r="241" spans="3:3">
      <c r="C241" s="27" t="str">
        <f>IF($D$233="","",IF($D$233="English",'File Directory'!C59,IF($D$233="Filipino",'File Directory'!C91,'File Directory'!C123)))</f>
        <v>2. For question with posisble multiple answers, select applicable combination as listed/grouped in this form</v>
      </c>
    </row>
    <row r="242" spans="3:3">
      <c r="C242" s="27" t="str">
        <f>IF($D$233="","",IF($D$233="English",'File Directory'!C60,IF($D$233="Filipino",'File Directory'!C92,'File Directory'!C124)))</f>
        <v>3. Submit to Grade Level Enrollment Chair (GLEC) if any or to School Enrollment Focal Person (SEFP).</v>
      </c>
    </row>
    <row r="243" spans="3:3">
      <c r="C243" s="27"/>
    </row>
    <row r="244" spans="3:3">
      <c r="C244" s="26" t="str">
        <f>IF($D$233="","",IF($D$233="English",'File Directory'!C62,IF($D$233="Filipino",'File Directory'!C94,'File Directory'!C126)))</f>
        <v>For Grade Level Enrollment Chair (if any)</v>
      </c>
    </row>
    <row r="245" spans="3:3">
      <c r="C245" s="27" t="str">
        <f>IF($D$233="","",IF($D$233="English",'File Directory'!C63,IF($D$233="Filipino",'File Directory'!C95,'File Directory'!C127)))</f>
        <v>1. Review all Summary Matrix submitted by advisers, check for accuracy/completeness</v>
      </c>
    </row>
    <row r="246" spans="3:3">
      <c r="C246" s="27" t="str">
        <f>IF($D$233="","",IF($D$233="English",'File Directory'!C64,IF($D$233="Filipino",'File Directory'!C96,'File Directory'!C128)))</f>
        <v xml:space="preserve">2. Prepare a Summary Matrix with totality for all items/questions of all sections </v>
      </c>
    </row>
    <row r="247" spans="3:3">
      <c r="C247" s="27" t="str">
        <f>IF($D$233="","",IF($D$233="English",'File Directory'!C65,IF($D$233="Filipino",'File Directory'!C97,'File Directory'!C129)))</f>
        <v>3. Submit the Accomplished Summary Matrix (Grade level) to School Enrollment Focal Person (SEFP)</v>
      </c>
    </row>
    <row r="248" spans="3:3">
      <c r="C248" s="27"/>
    </row>
    <row r="249" spans="3:3">
      <c r="C249" s="26" t="str">
        <f>IF($D$233="","",IF($D$233="English",'File Directory'!C67,IF($D$233="Filipino",'File Directory'!C99,'File Directory'!C131)))</f>
        <v>For School Enrollment Focal Person (SEFP)</v>
      </c>
    </row>
    <row r="250" spans="3:3">
      <c r="C250" s="27" t="str">
        <f>IF($D$233="","",IF($D$233="English",'File Directory'!C68,IF($D$233="Filipino",'File Directory'!C100,'File Directory'!C132)))</f>
        <v>1. Review all Grade Level Summary Matrix submitted by GLEC, check for accuracy/completeness</v>
      </c>
    </row>
    <row r="251" spans="3:3">
      <c r="C251" s="27" t="str">
        <f>IF($D$233="","",IF($D$233="English",'File Directory'!C69,IF($D$233="Filipino",'File Directory'!C101,'File Directory'!C133)))</f>
        <v>2. Prepare a Summary Matrix with totality for all items/questions of all Grade Levels</v>
      </c>
    </row>
    <row r="252" spans="3:3">
      <c r="C252" s="27" t="str">
        <f>IF($D$233="","",IF($D$233="English",'File Directory'!C70,IF($D$233="Filipino",'File Directory'!C102,'File Directory'!C134)))</f>
        <v>3. Submit the Accomplished Summary Matrix (School level) to School Head for review and approval and then to LIS System Administrator</v>
      </c>
    </row>
    <row r="253" spans="3:3">
      <c r="C253" s="27"/>
    </row>
    <row r="254" spans="3:3">
      <c r="C254" s="26" t="str">
        <f>IF($D$233="","",IF($D$233="English",'File Directory'!C72,IF($D$233="Filipino",'File Directory'!C104,'File Directory'!C136)))</f>
        <v>For LIS System Administrator</v>
      </c>
    </row>
    <row r="255" spans="3:3">
      <c r="C255" s="27" t="str">
        <f>IF($D$233="","",IF($D$233="English",'File Directory'!C73,IF($D$233="Filipino",'File Directory'!C105,'File Directory'!C137)))</f>
        <v>1. Review the School Level Summary Matrix  validate the correctness of enrollment count vis-a-vis the number of respondents</v>
      </c>
    </row>
    <row r="256" spans="3:3">
      <c r="C256" s="27" t="str">
        <f>IF($D$233="","",IF($D$233="English",'File Directory'!C74,IF($D$233="Filipino",'File Directory'!C106,'File Directory'!C138)))</f>
        <v>2. Login to LIS and click the QC Folder available in the Dashboard</v>
      </c>
    </row>
    <row r="257" spans="3:3">
      <c r="C257" s="27" t="str">
        <f>IF($D$233="","",IF($D$233="English",'File Directory'!C75,IF($D$233="Filipino",'File Directory'!C107,'File Directory'!C139)))</f>
        <v>3. Input total count for each table as appeared in the Summary Matrix.  May use the assigned code as appopriate for easy reference.</v>
      </c>
    </row>
    <row r="258" spans="3:3">
      <c r="C258" s="27"/>
    </row>
    <row r="259" spans="3:3">
      <c r="C259" s="26" t="str">
        <f>IF($D$233="","",IF($D$233="English",'File Directory'!C77,IF($D$233="Filipino",'File Directory'!C109,'File Directory'!C141)))</f>
        <v>For  LARGE SCHOOLS with MORE THAN 4 SECTIONS per grade level</v>
      </c>
    </row>
    <row r="260" spans="3:3">
      <c r="C260" s="27" t="str">
        <f>IF($D$233="","",IF($D$233="English",'File Directory'!C78,IF($D$233="Filipino",'File Directory'!C110,'File Directory'!C142)))</f>
        <v>1. Before using the Automated MLESF Summary Consolidator for Large School Excel File, the Grade Level Enrollment Chair will use the</v>
      </c>
    </row>
    <row r="261" spans="3:3">
      <c r="C261" s="27" t="str">
        <f>IF($D$233="","",IF($D$233="English",'File Directory'!C79,IF($D$233="Filipino",'File Directory'!C111,'File Directory'!C143)))</f>
        <v>automated MLESF Summary Consolidator for Small School. The Grade Level Enrollment Chair will just rename the following tabsheets into the names of each section</v>
      </c>
    </row>
    <row r="262" spans="3:3">
      <c r="C262" s="27" t="str">
        <f>IF($D$233="","",IF($D$233="English",'File Directory'!C80,IF($D$233="Filipino",'File Directory'!C112,'File Directory'!C144)))</f>
        <v>where the prospective adviser will encode his/her consolidated data.</v>
      </c>
    </row>
    <row r="263" spans="3:3">
      <c r="C263" s="27" t="str">
        <f>IF($D$233="","",IF($D$233="English",'File Directory'!C81,IF($D$233="Filipino",'File Directory'!C113,'File Directory'!C145)))</f>
        <v>2. The accomplished Summary Matrix MLESF tabsheet will be ready for forwarding to School Enrollment Focal person for encoding in the Automated MLESF</v>
      </c>
    </row>
    <row r="264" spans="3:3">
      <c r="C264" s="27" t="str">
        <f>IF($D$233="","",IF($D$233="English",'File Directory'!C82,IF($D$233="Filipino",'File Directory'!C114,'File Directory'!C146)))</f>
        <v>Summary Consolidator for Large School File</v>
      </c>
    </row>
    <row r="265" spans="3:3">
      <c r="C265" s="27"/>
    </row>
    <row r="266" spans="3:3">
      <c r="C266" s="27"/>
    </row>
  </sheetData>
  <mergeCells count="20">
    <mergeCell ref="AJ177:AJ178"/>
    <mergeCell ref="B215:B216"/>
    <mergeCell ref="J215:J216"/>
    <mergeCell ref="B233:C233"/>
    <mergeCell ref="P101:P102"/>
    <mergeCell ref="B139:B140"/>
    <mergeCell ref="M139:M140"/>
    <mergeCell ref="B158:B159"/>
    <mergeCell ref="O158:O159"/>
    <mergeCell ref="B177:B178"/>
    <mergeCell ref="D3:F3"/>
    <mergeCell ref="B4:C4"/>
    <mergeCell ref="G4:H4"/>
    <mergeCell ref="B5:C5"/>
    <mergeCell ref="E5:I5"/>
    <mergeCell ref="B27:B28"/>
    <mergeCell ref="J27:J28"/>
    <mergeCell ref="B82:B83"/>
    <mergeCell ref="S82:S83"/>
    <mergeCell ref="B101:B102"/>
  </mergeCells>
  <dataValidations count="1">
    <dataValidation type="list" allowBlank="1" showInputMessage="1" showErrorMessage="1" sqref="D233" xr:uid="{B5ADD2E4-E890-3A4F-880A-CA2FB64CF515}">
      <formula1>"English,Filipino,Cebuano"</formula1>
    </dataValidation>
  </dataValidations>
  <hyperlinks>
    <hyperlink ref="K1" location="'File Directory'!A1" tooltip="Go Back to File Directory" display="Return to File Directory" xr:uid="{85EF392D-6845-614F-A002-DB3681C805BE}"/>
    <hyperlink ref="J1" location="'Summary Matrix MLESF (SEFP)'!A1" tooltip="View Summary Matrix MLESF (SEFP)" display="Return to Summary Matrix MLESF (SEFP)" xr:uid="{B18E81F0-EA9A-3647-8E41-EA921136D6DF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1D954-4572-CB44-AB39-28D471684455}">
  <sheetPr>
    <tabColor theme="9" tint="-0.499984740745262"/>
  </sheetPr>
  <dimension ref="B1:AJ266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23.3320312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8" t="s">
        <v>180</v>
      </c>
      <c r="J1" s="78" t="s">
        <v>294</v>
      </c>
      <c r="K1" s="77" t="s">
        <v>293</v>
      </c>
    </row>
    <row r="2" spans="2:14" ht="18">
      <c r="B2" s="29" t="s">
        <v>168</v>
      </c>
    </row>
    <row r="3" spans="2:14">
      <c r="B3" s="16" t="s">
        <v>90</v>
      </c>
      <c r="C3" s="19"/>
      <c r="D3" s="175"/>
      <c r="E3" s="176"/>
      <c r="F3" s="177"/>
      <c r="G3" s="16" t="s">
        <v>91</v>
      </c>
      <c r="H3" s="16"/>
      <c r="I3" s="16" t="s">
        <v>177</v>
      </c>
      <c r="J3" s="16"/>
      <c r="K3" s="16" t="s">
        <v>92</v>
      </c>
      <c r="L3" s="16"/>
      <c r="M3" s="16" t="s">
        <v>93</v>
      </c>
      <c r="N3" s="16"/>
    </row>
    <row r="4" spans="2:14" ht="17" thickBot="1">
      <c r="B4" s="178" t="s">
        <v>166</v>
      </c>
      <c r="C4" s="179"/>
      <c r="D4" s="73"/>
      <c r="E4" s="31" t="s">
        <v>148</v>
      </c>
      <c r="F4" s="32"/>
      <c r="G4" s="180" t="s">
        <v>165</v>
      </c>
      <c r="H4" s="181"/>
      <c r="I4" s="33"/>
      <c r="J4" s="8"/>
      <c r="K4" s="8"/>
      <c r="L4" s="8"/>
      <c r="M4" s="8"/>
      <c r="N4" s="8"/>
    </row>
    <row r="5" spans="2:14" ht="16" customHeight="1">
      <c r="B5" s="178" t="s">
        <v>151</v>
      </c>
      <c r="C5" s="179"/>
      <c r="D5" s="30"/>
      <c r="E5" s="182" t="s">
        <v>169</v>
      </c>
      <c r="F5" s="183"/>
      <c r="G5" s="183"/>
      <c r="H5" s="183"/>
      <c r="I5" s="184"/>
      <c r="J5" s="8"/>
      <c r="M5" s="8"/>
      <c r="N5" s="8"/>
    </row>
    <row r="6" spans="2:14" ht="17" customHeight="1" thickBot="1">
      <c r="B6" s="15"/>
      <c r="C6" s="15"/>
      <c r="D6" s="14"/>
      <c r="E6" s="36" t="s">
        <v>170</v>
      </c>
      <c r="F6" s="37"/>
      <c r="G6" s="34" t="s">
        <v>150</v>
      </c>
      <c r="H6" s="34"/>
      <c r="I6" s="38"/>
    </row>
    <row r="7" spans="2:14">
      <c r="B7" s="15"/>
      <c r="C7" s="15"/>
      <c r="D7" s="14"/>
      <c r="E7" s="17"/>
      <c r="F7" s="35"/>
      <c r="G7" s="8"/>
      <c r="H7" s="8"/>
      <c r="I7" s="8"/>
    </row>
    <row r="8" spans="2:14">
      <c r="B8" s="2" t="s">
        <v>295</v>
      </c>
    </row>
    <row r="9" spans="2:14" ht="57" customHeight="1">
      <c r="B9" s="141" t="s">
        <v>89</v>
      </c>
      <c r="C9" s="76" t="s">
        <v>296</v>
      </c>
      <c r="D9" s="76" t="s">
        <v>297</v>
      </c>
      <c r="E9" s="75" t="s">
        <v>167</v>
      </c>
    </row>
    <row r="10" spans="2:14" hidden="1">
      <c r="B10" s="74" t="s">
        <v>88</v>
      </c>
      <c r="C10" s="74"/>
      <c r="D10" s="74"/>
      <c r="E10" s="74">
        <f>SUM(C10:D10)</f>
        <v>0</v>
      </c>
    </row>
    <row r="11" spans="2:14" hidden="1">
      <c r="B11" s="74">
        <v>1</v>
      </c>
      <c r="C11" s="74"/>
      <c r="D11" s="74"/>
      <c r="E11" s="74">
        <f>D11+C11</f>
        <v>0</v>
      </c>
    </row>
    <row r="12" spans="2:14" hidden="1">
      <c r="B12" s="74">
        <v>2</v>
      </c>
      <c r="C12" s="74"/>
      <c r="D12" s="74"/>
      <c r="E12" s="74">
        <f t="shared" ref="E12:E24" si="0">D12+C12</f>
        <v>0</v>
      </c>
    </row>
    <row r="13" spans="2:14" hidden="1">
      <c r="B13" s="74">
        <v>3</v>
      </c>
      <c r="C13" s="74"/>
      <c r="D13" s="74"/>
      <c r="E13" s="74">
        <f t="shared" si="0"/>
        <v>0</v>
      </c>
    </row>
    <row r="14" spans="2:14" hidden="1">
      <c r="B14" s="74">
        <v>4</v>
      </c>
      <c r="C14" s="74"/>
      <c r="D14" s="74"/>
      <c r="E14" s="74">
        <f t="shared" si="0"/>
        <v>0</v>
      </c>
    </row>
    <row r="15" spans="2:14" hidden="1">
      <c r="B15" s="74">
        <v>5</v>
      </c>
      <c r="C15" s="74"/>
      <c r="D15" s="74"/>
      <c r="E15" s="74">
        <f t="shared" si="0"/>
        <v>0</v>
      </c>
    </row>
    <row r="16" spans="2:14" hidden="1">
      <c r="B16" s="74">
        <v>6</v>
      </c>
      <c r="C16" s="74"/>
      <c r="D16" s="74"/>
      <c r="E16" s="74">
        <f t="shared" si="0"/>
        <v>0</v>
      </c>
    </row>
    <row r="17" spans="2:10" hidden="1">
      <c r="B17" s="74">
        <v>7</v>
      </c>
      <c r="C17" s="74"/>
      <c r="D17" s="74"/>
      <c r="E17" s="74">
        <f t="shared" si="0"/>
        <v>0</v>
      </c>
    </row>
    <row r="18" spans="2:10" hidden="1">
      <c r="B18" s="74">
        <v>8</v>
      </c>
      <c r="C18" s="74"/>
      <c r="D18" s="74"/>
      <c r="E18" s="74">
        <f t="shared" si="0"/>
        <v>0</v>
      </c>
    </row>
    <row r="19" spans="2:10" hidden="1">
      <c r="B19" s="74">
        <v>9</v>
      </c>
      <c r="C19" s="74"/>
      <c r="D19" s="74"/>
      <c r="E19" s="74">
        <f t="shared" si="0"/>
        <v>0</v>
      </c>
    </row>
    <row r="20" spans="2:10" hidden="1">
      <c r="B20" s="74">
        <v>10</v>
      </c>
      <c r="C20" s="74"/>
      <c r="D20" s="74"/>
      <c r="E20" s="74">
        <f t="shared" si="0"/>
        <v>0</v>
      </c>
    </row>
    <row r="21" spans="2:10">
      <c r="B21" s="74">
        <v>11</v>
      </c>
      <c r="C21" s="74"/>
      <c r="D21" s="74"/>
      <c r="E21" s="74">
        <f t="shared" si="0"/>
        <v>0</v>
      </c>
    </row>
    <row r="22" spans="2:10" hidden="1">
      <c r="B22" s="74">
        <v>12</v>
      </c>
      <c r="C22" s="74"/>
      <c r="D22" s="74"/>
      <c r="E22" s="74">
        <f t="shared" si="0"/>
        <v>0</v>
      </c>
    </row>
    <row r="23" spans="2:10" hidden="1">
      <c r="B23" s="74" t="s">
        <v>94</v>
      </c>
      <c r="C23" s="74"/>
      <c r="D23" s="74"/>
      <c r="E23" s="74">
        <f t="shared" si="0"/>
        <v>0</v>
      </c>
    </row>
    <row r="24" spans="2:10" hidden="1">
      <c r="B24" s="74" t="s">
        <v>7</v>
      </c>
      <c r="C24" s="75">
        <f>C23+C22+C21+C20+C19+C18+C17+C16+C15+C14+C13+C12+C11+C10</f>
        <v>0</v>
      </c>
      <c r="D24" s="75">
        <f>D23+D22+D21+D20+D19+D18+D17+D16+D15+D14+D13+D12+D11+D10</f>
        <v>0</v>
      </c>
      <c r="E24" s="74">
        <f t="shared" si="0"/>
        <v>0</v>
      </c>
    </row>
    <row r="25" spans="2:10">
      <c r="B25" s="5"/>
    </row>
    <row r="26" spans="2:10">
      <c r="B26" s="72" t="s">
        <v>322</v>
      </c>
    </row>
    <row r="27" spans="2:10" ht="77" customHeight="1">
      <c r="B27" s="173" t="s">
        <v>89</v>
      </c>
      <c r="C27" s="75" t="s">
        <v>0</v>
      </c>
      <c r="D27" s="75" t="s">
        <v>1</v>
      </c>
      <c r="E27" s="75" t="s">
        <v>2</v>
      </c>
      <c r="F27" s="75" t="s">
        <v>3</v>
      </c>
      <c r="G27" s="75" t="s">
        <v>4</v>
      </c>
      <c r="H27" s="75" t="s">
        <v>5</v>
      </c>
      <c r="I27" s="75" t="s">
        <v>6</v>
      </c>
      <c r="J27" s="165" t="s">
        <v>167</v>
      </c>
    </row>
    <row r="28" spans="2:10" ht="17.5" customHeight="1">
      <c r="B28" s="174"/>
      <c r="C28" s="28" t="s">
        <v>113</v>
      </c>
      <c r="D28" s="28" t="s">
        <v>114</v>
      </c>
      <c r="E28" s="28" t="s">
        <v>115</v>
      </c>
      <c r="F28" s="28" t="s">
        <v>116</v>
      </c>
      <c r="G28" s="28" t="s">
        <v>117</v>
      </c>
      <c r="H28" s="28" t="s">
        <v>118</v>
      </c>
      <c r="I28" s="28" t="s">
        <v>119</v>
      </c>
      <c r="J28" s="166"/>
    </row>
    <row r="29" spans="2:10" ht="18" hidden="1" customHeight="1">
      <c r="B29" s="74" t="s">
        <v>88</v>
      </c>
      <c r="C29" s="75"/>
      <c r="D29" s="75"/>
      <c r="E29" s="75"/>
      <c r="F29" s="75"/>
      <c r="G29" s="75"/>
      <c r="H29" s="75"/>
      <c r="I29" s="75"/>
      <c r="J29" s="74">
        <f>SUM(C29:I29)</f>
        <v>0</v>
      </c>
    </row>
    <row r="30" spans="2:10" ht="18" hidden="1" customHeight="1">
      <c r="B30" s="74">
        <v>1</v>
      </c>
      <c r="C30" s="75"/>
      <c r="D30" s="75"/>
      <c r="E30" s="75"/>
      <c r="F30" s="75"/>
      <c r="G30" s="75"/>
      <c r="H30" s="75"/>
      <c r="I30" s="75"/>
      <c r="J30" s="74">
        <f t="shared" ref="J30:J43" si="1">I30+H30+G30+F30+E30+D30+C30</f>
        <v>0</v>
      </c>
    </row>
    <row r="31" spans="2:10" ht="18" hidden="1" customHeight="1">
      <c r="B31" s="74">
        <v>2</v>
      </c>
      <c r="C31" s="75"/>
      <c r="D31" s="75"/>
      <c r="E31" s="75"/>
      <c r="F31" s="75"/>
      <c r="G31" s="75"/>
      <c r="H31" s="75"/>
      <c r="I31" s="75"/>
      <c r="J31" s="74">
        <f t="shared" si="1"/>
        <v>0</v>
      </c>
    </row>
    <row r="32" spans="2:10" ht="18" hidden="1" customHeight="1">
      <c r="B32" s="74">
        <v>3</v>
      </c>
      <c r="C32" s="75"/>
      <c r="D32" s="75"/>
      <c r="E32" s="75"/>
      <c r="F32" s="75"/>
      <c r="G32" s="75"/>
      <c r="H32" s="75"/>
      <c r="I32" s="75"/>
      <c r="J32" s="74">
        <f t="shared" si="1"/>
        <v>0</v>
      </c>
    </row>
    <row r="33" spans="2:10" ht="18" hidden="1" customHeight="1">
      <c r="B33" s="74">
        <v>4</v>
      </c>
      <c r="C33" s="75"/>
      <c r="D33" s="75"/>
      <c r="E33" s="75"/>
      <c r="F33" s="75"/>
      <c r="G33" s="75"/>
      <c r="H33" s="75"/>
      <c r="I33" s="75"/>
      <c r="J33" s="74">
        <f t="shared" si="1"/>
        <v>0</v>
      </c>
    </row>
    <row r="34" spans="2:10" ht="18" hidden="1" customHeight="1">
      <c r="B34" s="74">
        <v>5</v>
      </c>
      <c r="C34" s="75"/>
      <c r="D34" s="75"/>
      <c r="E34" s="75"/>
      <c r="F34" s="75"/>
      <c r="G34" s="75"/>
      <c r="H34" s="75"/>
      <c r="I34" s="75"/>
      <c r="J34" s="74">
        <f t="shared" si="1"/>
        <v>0</v>
      </c>
    </row>
    <row r="35" spans="2:10" ht="18" hidden="1" customHeight="1">
      <c r="B35" s="74">
        <v>6</v>
      </c>
      <c r="C35" s="75"/>
      <c r="D35" s="75"/>
      <c r="E35" s="75"/>
      <c r="F35" s="75"/>
      <c r="G35" s="75"/>
      <c r="H35" s="75"/>
      <c r="I35" s="75"/>
      <c r="J35" s="74">
        <f t="shared" si="1"/>
        <v>0</v>
      </c>
    </row>
    <row r="36" spans="2:10" ht="18" hidden="1" customHeight="1">
      <c r="B36" s="74">
        <v>7</v>
      </c>
      <c r="C36" s="75"/>
      <c r="D36" s="75"/>
      <c r="E36" s="75"/>
      <c r="F36" s="75"/>
      <c r="G36" s="75"/>
      <c r="H36" s="75"/>
      <c r="I36" s="75"/>
      <c r="J36" s="74">
        <f t="shared" si="1"/>
        <v>0</v>
      </c>
    </row>
    <row r="37" spans="2:10" ht="18" hidden="1" customHeight="1">
      <c r="B37" s="74">
        <v>8</v>
      </c>
      <c r="C37" s="75"/>
      <c r="D37" s="75"/>
      <c r="E37" s="75"/>
      <c r="F37" s="75"/>
      <c r="G37" s="75"/>
      <c r="H37" s="75"/>
      <c r="I37" s="75"/>
      <c r="J37" s="74">
        <f t="shared" si="1"/>
        <v>0</v>
      </c>
    </row>
    <row r="38" spans="2:10" ht="18" hidden="1" customHeight="1">
      <c r="B38" s="74">
        <v>9</v>
      </c>
      <c r="C38" s="75"/>
      <c r="D38" s="75"/>
      <c r="E38" s="75"/>
      <c r="F38" s="75"/>
      <c r="G38" s="75"/>
      <c r="H38" s="75"/>
      <c r="I38" s="75"/>
      <c r="J38" s="74">
        <f t="shared" si="1"/>
        <v>0</v>
      </c>
    </row>
    <row r="39" spans="2:10" ht="18" hidden="1" customHeight="1">
      <c r="B39" s="74">
        <v>10</v>
      </c>
      <c r="C39" s="75"/>
      <c r="D39" s="75"/>
      <c r="E39" s="75"/>
      <c r="F39" s="75"/>
      <c r="G39" s="75"/>
      <c r="H39" s="75"/>
      <c r="I39" s="75"/>
      <c r="J39" s="74">
        <f t="shared" si="1"/>
        <v>0</v>
      </c>
    </row>
    <row r="40" spans="2:10" ht="18" customHeight="1">
      <c r="B40" s="74">
        <v>11</v>
      </c>
      <c r="C40" s="75"/>
      <c r="D40" s="75"/>
      <c r="E40" s="75"/>
      <c r="F40" s="75"/>
      <c r="G40" s="75"/>
      <c r="H40" s="75"/>
      <c r="I40" s="75"/>
      <c r="J40" s="74">
        <f t="shared" si="1"/>
        <v>0</v>
      </c>
    </row>
    <row r="41" spans="2:10" ht="18" hidden="1" customHeight="1">
      <c r="B41" s="74">
        <v>12</v>
      </c>
      <c r="C41" s="75"/>
      <c r="D41" s="75"/>
      <c r="E41" s="75"/>
      <c r="F41" s="75"/>
      <c r="G41" s="75"/>
      <c r="H41" s="75"/>
      <c r="I41" s="75"/>
      <c r="J41" s="74">
        <f t="shared" si="1"/>
        <v>0</v>
      </c>
    </row>
    <row r="42" spans="2:10" ht="18" hidden="1" customHeight="1">
      <c r="B42" s="74" t="s">
        <v>94</v>
      </c>
      <c r="C42" s="75"/>
      <c r="D42" s="75"/>
      <c r="E42" s="75"/>
      <c r="F42" s="75"/>
      <c r="G42" s="75"/>
      <c r="H42" s="75"/>
      <c r="I42" s="75"/>
      <c r="J42" s="74">
        <f t="shared" si="1"/>
        <v>0</v>
      </c>
    </row>
    <row r="43" spans="2:10" ht="18" hidden="1" customHeight="1">
      <c r="B43" s="74" t="s">
        <v>7</v>
      </c>
      <c r="C43" s="75">
        <f>C42+C41+C40+C39+C38+C37+C36+C35+C34+C33+C32+C31+C30+C29</f>
        <v>0</v>
      </c>
      <c r="D43" s="75">
        <f t="shared" ref="D43:I43" si="2">D42+D41+D40+D39+D38+D37+D36+D35+D34+D33+D32+D31+D30+D29</f>
        <v>0</v>
      </c>
      <c r="E43" s="75">
        <f t="shared" si="2"/>
        <v>0</v>
      </c>
      <c r="F43" s="75">
        <f t="shared" si="2"/>
        <v>0</v>
      </c>
      <c r="G43" s="75">
        <f t="shared" si="2"/>
        <v>0</v>
      </c>
      <c r="H43" s="75">
        <f t="shared" si="2"/>
        <v>0</v>
      </c>
      <c r="I43" s="75">
        <f t="shared" si="2"/>
        <v>0</v>
      </c>
      <c r="J43" s="74">
        <f t="shared" si="1"/>
        <v>0</v>
      </c>
    </row>
    <row r="45" spans="2:10">
      <c r="B45" s="2" t="s">
        <v>219</v>
      </c>
    </row>
    <row r="46" spans="2:10" ht="57" customHeight="1">
      <c r="B46" s="141" t="s">
        <v>89</v>
      </c>
      <c r="C46" s="76" t="s">
        <v>8</v>
      </c>
      <c r="D46" s="76" t="s">
        <v>9</v>
      </c>
      <c r="E46" s="75" t="s">
        <v>167</v>
      </c>
    </row>
    <row r="47" spans="2:10" hidden="1">
      <c r="B47" s="74" t="s">
        <v>88</v>
      </c>
      <c r="C47" s="74"/>
      <c r="D47" s="74"/>
      <c r="E47" s="74">
        <f>SUM(C47:D47)</f>
        <v>0</v>
      </c>
    </row>
    <row r="48" spans="2:10" hidden="1">
      <c r="B48" s="74">
        <v>1</v>
      </c>
      <c r="C48" s="74"/>
      <c r="D48" s="74"/>
      <c r="E48" s="74">
        <f>D48+C48</f>
        <v>0</v>
      </c>
    </row>
    <row r="49" spans="2:10" hidden="1">
      <c r="B49" s="74">
        <v>2</v>
      </c>
      <c r="C49" s="74"/>
      <c r="D49" s="74"/>
      <c r="E49" s="74">
        <f t="shared" ref="E49:E61" si="3">D49+C49</f>
        <v>0</v>
      </c>
    </row>
    <row r="50" spans="2:10" hidden="1">
      <c r="B50" s="74">
        <v>3</v>
      </c>
      <c r="C50" s="74"/>
      <c r="D50" s="74"/>
      <c r="E50" s="74">
        <f t="shared" si="3"/>
        <v>0</v>
      </c>
    </row>
    <row r="51" spans="2:10" hidden="1">
      <c r="B51" s="74">
        <v>4</v>
      </c>
      <c r="C51" s="74"/>
      <c r="D51" s="74"/>
      <c r="E51" s="74">
        <f t="shared" si="3"/>
        <v>0</v>
      </c>
    </row>
    <row r="52" spans="2:10" hidden="1">
      <c r="B52" s="74">
        <v>5</v>
      </c>
      <c r="C52" s="74"/>
      <c r="D52" s="74"/>
      <c r="E52" s="74">
        <f t="shared" si="3"/>
        <v>0</v>
      </c>
    </row>
    <row r="53" spans="2:10" hidden="1">
      <c r="B53" s="74">
        <v>6</v>
      </c>
      <c r="C53" s="74"/>
      <c r="D53" s="74"/>
      <c r="E53" s="74">
        <f t="shared" si="3"/>
        <v>0</v>
      </c>
    </row>
    <row r="54" spans="2:10" hidden="1">
      <c r="B54" s="74">
        <v>7</v>
      </c>
      <c r="C54" s="74"/>
      <c r="D54" s="74"/>
      <c r="E54" s="74">
        <f t="shared" si="3"/>
        <v>0</v>
      </c>
    </row>
    <row r="55" spans="2:10" hidden="1">
      <c r="B55" s="74">
        <v>8</v>
      </c>
      <c r="C55" s="74"/>
      <c r="D55" s="74"/>
      <c r="E55" s="74">
        <f t="shared" si="3"/>
        <v>0</v>
      </c>
    </row>
    <row r="56" spans="2:10" hidden="1">
      <c r="B56" s="74">
        <v>9</v>
      </c>
      <c r="C56" s="74"/>
      <c r="D56" s="74"/>
      <c r="E56" s="74">
        <f t="shared" si="3"/>
        <v>0</v>
      </c>
    </row>
    <row r="57" spans="2:10" hidden="1">
      <c r="B57" s="74">
        <v>10</v>
      </c>
      <c r="C57" s="74"/>
      <c r="D57" s="74"/>
      <c r="E57" s="74">
        <f t="shared" si="3"/>
        <v>0</v>
      </c>
    </row>
    <row r="58" spans="2:10">
      <c r="B58" s="74">
        <v>11</v>
      </c>
      <c r="C58" s="74"/>
      <c r="D58" s="74"/>
      <c r="E58" s="74">
        <f t="shared" si="3"/>
        <v>0</v>
      </c>
    </row>
    <row r="59" spans="2:10" hidden="1">
      <c r="B59" s="74">
        <v>12</v>
      </c>
      <c r="C59" s="74"/>
      <c r="D59" s="74"/>
      <c r="E59" s="74">
        <f t="shared" si="3"/>
        <v>0</v>
      </c>
    </row>
    <row r="60" spans="2:10" hidden="1">
      <c r="B60" s="74" t="s">
        <v>94</v>
      </c>
      <c r="C60" s="74"/>
      <c r="D60" s="74"/>
      <c r="E60" s="74">
        <f t="shared" si="3"/>
        <v>0</v>
      </c>
    </row>
    <row r="61" spans="2:10" hidden="1">
      <c r="B61" s="74" t="s">
        <v>7</v>
      </c>
      <c r="C61" s="75">
        <f>C60+C59+C58+C57+C56+C55+C54+C53+C52+C51+C50+C49+C48+C47</f>
        <v>0</v>
      </c>
      <c r="D61" s="75">
        <f>D60+D59+D58+D57+D56+D55+D54+D53+D52+D51+D50+D49+D48+D47</f>
        <v>0</v>
      </c>
      <c r="E61" s="74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41" t="s">
        <v>89</v>
      </c>
      <c r="C64" s="99" t="s">
        <v>298</v>
      </c>
      <c r="D64" s="99" t="s">
        <v>299</v>
      </c>
      <c r="E64" s="99" t="s">
        <v>300</v>
      </c>
      <c r="F64" s="99" t="s">
        <v>301</v>
      </c>
      <c r="G64" s="99" t="s">
        <v>302</v>
      </c>
      <c r="H64" s="99" t="s">
        <v>303</v>
      </c>
      <c r="I64" s="99" t="s">
        <v>343</v>
      </c>
      <c r="J64" s="75" t="s">
        <v>167</v>
      </c>
    </row>
    <row r="65" spans="2:10" hidden="1">
      <c r="B65" s="74" t="s">
        <v>88</v>
      </c>
      <c r="C65" s="16"/>
      <c r="D65" s="16"/>
      <c r="E65" s="16"/>
      <c r="F65" s="16"/>
      <c r="G65" s="16"/>
      <c r="H65" s="16"/>
      <c r="I65" s="16"/>
      <c r="J65" s="74">
        <f>SUM(C65:I65)</f>
        <v>0</v>
      </c>
    </row>
    <row r="66" spans="2:10" hidden="1">
      <c r="B66" s="74">
        <v>1</v>
      </c>
      <c r="C66" s="16"/>
      <c r="D66" s="16"/>
      <c r="E66" s="16"/>
      <c r="F66" s="16"/>
      <c r="G66" s="16"/>
      <c r="H66" s="16"/>
      <c r="I66" s="16"/>
      <c r="J66" s="74">
        <f t="shared" ref="J66:J79" si="4">I66+H66+G66+F66+E66+D66+C66</f>
        <v>0</v>
      </c>
    </row>
    <row r="67" spans="2:10" hidden="1">
      <c r="B67" s="74">
        <v>2</v>
      </c>
      <c r="C67" s="16"/>
      <c r="D67" s="16"/>
      <c r="E67" s="16"/>
      <c r="F67" s="16"/>
      <c r="G67" s="16"/>
      <c r="H67" s="16"/>
      <c r="I67" s="16"/>
      <c r="J67" s="74">
        <f t="shared" si="4"/>
        <v>0</v>
      </c>
    </row>
    <row r="68" spans="2:10" hidden="1">
      <c r="B68" s="74">
        <v>3</v>
      </c>
      <c r="C68" s="16"/>
      <c r="D68" s="16"/>
      <c r="E68" s="16"/>
      <c r="F68" s="16"/>
      <c r="G68" s="16"/>
      <c r="H68" s="16"/>
      <c r="I68" s="16"/>
      <c r="J68" s="74">
        <f t="shared" si="4"/>
        <v>0</v>
      </c>
    </row>
    <row r="69" spans="2:10" hidden="1">
      <c r="B69" s="74">
        <v>4</v>
      </c>
      <c r="C69" s="16"/>
      <c r="D69" s="16"/>
      <c r="E69" s="16"/>
      <c r="F69" s="16"/>
      <c r="G69" s="16"/>
      <c r="H69" s="16"/>
      <c r="I69" s="16"/>
      <c r="J69" s="74">
        <f t="shared" si="4"/>
        <v>0</v>
      </c>
    </row>
    <row r="70" spans="2:10" hidden="1">
      <c r="B70" s="74">
        <v>5</v>
      </c>
      <c r="C70" s="16"/>
      <c r="D70" s="16"/>
      <c r="E70" s="16"/>
      <c r="F70" s="16"/>
      <c r="G70" s="16"/>
      <c r="H70" s="16"/>
      <c r="I70" s="16"/>
      <c r="J70" s="74">
        <f t="shared" si="4"/>
        <v>0</v>
      </c>
    </row>
    <row r="71" spans="2:10" hidden="1">
      <c r="B71" s="74">
        <v>6</v>
      </c>
      <c r="C71" s="16"/>
      <c r="D71" s="16"/>
      <c r="E71" s="16"/>
      <c r="F71" s="16"/>
      <c r="G71" s="16"/>
      <c r="H71" s="16"/>
      <c r="I71" s="16"/>
      <c r="J71" s="74">
        <f t="shared" si="4"/>
        <v>0</v>
      </c>
    </row>
    <row r="72" spans="2:10" hidden="1">
      <c r="B72" s="74">
        <v>7</v>
      </c>
      <c r="C72" s="16"/>
      <c r="D72" s="16"/>
      <c r="E72" s="16"/>
      <c r="F72" s="16"/>
      <c r="G72" s="16"/>
      <c r="H72" s="16"/>
      <c r="I72" s="16"/>
      <c r="J72" s="74">
        <f t="shared" si="4"/>
        <v>0</v>
      </c>
    </row>
    <row r="73" spans="2:10" hidden="1">
      <c r="B73" s="74">
        <v>8</v>
      </c>
      <c r="C73" s="16"/>
      <c r="D73" s="16"/>
      <c r="E73" s="16"/>
      <c r="F73" s="16"/>
      <c r="G73" s="16"/>
      <c r="H73" s="16"/>
      <c r="I73" s="16"/>
      <c r="J73" s="74">
        <f t="shared" si="4"/>
        <v>0</v>
      </c>
    </row>
    <row r="74" spans="2:10" hidden="1">
      <c r="B74" s="74">
        <v>9</v>
      </c>
      <c r="C74" s="16"/>
      <c r="D74" s="16"/>
      <c r="E74" s="16"/>
      <c r="F74" s="16"/>
      <c r="G74" s="16"/>
      <c r="H74" s="16"/>
      <c r="I74" s="16"/>
      <c r="J74" s="74">
        <f t="shared" si="4"/>
        <v>0</v>
      </c>
    </row>
    <row r="75" spans="2:10" hidden="1">
      <c r="B75" s="74">
        <v>10</v>
      </c>
      <c r="C75" s="16"/>
      <c r="D75" s="16"/>
      <c r="E75" s="16"/>
      <c r="F75" s="16"/>
      <c r="G75" s="16"/>
      <c r="H75" s="16"/>
      <c r="I75" s="16"/>
      <c r="J75" s="74">
        <f t="shared" si="4"/>
        <v>0</v>
      </c>
    </row>
    <row r="76" spans="2:10">
      <c r="B76" s="74">
        <v>11</v>
      </c>
      <c r="C76" s="16"/>
      <c r="D76" s="16"/>
      <c r="E76" s="16"/>
      <c r="F76" s="16"/>
      <c r="G76" s="16"/>
      <c r="H76" s="16"/>
      <c r="I76" s="16"/>
      <c r="J76" s="74">
        <f t="shared" si="4"/>
        <v>0</v>
      </c>
    </row>
    <row r="77" spans="2:10" hidden="1">
      <c r="B77" s="74">
        <v>12</v>
      </c>
      <c r="C77" s="16"/>
      <c r="D77" s="16"/>
      <c r="E77" s="16"/>
      <c r="F77" s="16"/>
      <c r="G77" s="16"/>
      <c r="H77" s="16"/>
      <c r="I77" s="16"/>
      <c r="J77" s="74">
        <f t="shared" si="4"/>
        <v>0</v>
      </c>
    </row>
    <row r="78" spans="2:10" hidden="1">
      <c r="B78" s="74" t="s">
        <v>94</v>
      </c>
      <c r="C78" s="16"/>
      <c r="D78" s="16"/>
      <c r="E78" s="16"/>
      <c r="F78" s="16"/>
      <c r="G78" s="16"/>
      <c r="H78" s="16"/>
      <c r="I78" s="16"/>
      <c r="J78" s="74">
        <f t="shared" si="4"/>
        <v>0</v>
      </c>
    </row>
    <row r="79" spans="2:10" hidden="1">
      <c r="B79" s="74" t="s">
        <v>7</v>
      </c>
      <c r="C79" s="75">
        <f>C78+C77+C76+C75+C74+C73+C72+C71+C70+C69+C68+C67+C66+C65</f>
        <v>0</v>
      </c>
      <c r="D79" s="75">
        <f t="shared" ref="D79:I79" si="5">D78+D77+D76+D75+D74+D73+D72+D71+D70+D69+D68+D67+D66+D65</f>
        <v>0</v>
      </c>
      <c r="E79" s="75">
        <f t="shared" si="5"/>
        <v>0</v>
      </c>
      <c r="F79" s="75">
        <f t="shared" si="5"/>
        <v>0</v>
      </c>
      <c r="G79" s="75">
        <f t="shared" si="5"/>
        <v>0</v>
      </c>
      <c r="H79" s="75">
        <f t="shared" si="5"/>
        <v>0</v>
      </c>
      <c r="I79" s="75">
        <f t="shared" si="5"/>
        <v>0</v>
      </c>
      <c r="J79" s="74">
        <f t="shared" si="4"/>
        <v>0</v>
      </c>
    </row>
    <row r="81" spans="2:19" s="2" customFormat="1">
      <c r="B81" s="2" t="s">
        <v>221</v>
      </c>
    </row>
    <row r="82" spans="2:19" ht="85">
      <c r="B82" s="167" t="s">
        <v>89</v>
      </c>
      <c r="C82" s="75" t="s">
        <v>10</v>
      </c>
      <c r="D82" s="75" t="s">
        <v>11</v>
      </c>
      <c r="E82" s="75" t="s">
        <v>12</v>
      </c>
      <c r="F82" s="75" t="s">
        <v>13</v>
      </c>
      <c r="G82" s="75" t="s">
        <v>16</v>
      </c>
      <c r="H82" s="75" t="s">
        <v>14</v>
      </c>
      <c r="I82" s="75" t="s">
        <v>15</v>
      </c>
      <c r="J82" s="24" t="s">
        <v>17</v>
      </c>
      <c r="K82" s="75" t="s">
        <v>18</v>
      </c>
      <c r="L82" s="75" t="s">
        <v>20</v>
      </c>
      <c r="M82" s="75" t="s">
        <v>19</v>
      </c>
      <c r="N82" s="75" t="s">
        <v>21</v>
      </c>
      <c r="O82" s="75" t="s">
        <v>22</v>
      </c>
      <c r="P82" s="75" t="s">
        <v>23</v>
      </c>
      <c r="Q82" s="75" t="s">
        <v>25</v>
      </c>
      <c r="R82" s="75" t="s">
        <v>24</v>
      </c>
      <c r="S82" s="165" t="s">
        <v>167</v>
      </c>
    </row>
    <row r="83" spans="2:19" ht="17">
      <c r="B83" s="168"/>
      <c r="C83" s="25" t="s">
        <v>95</v>
      </c>
      <c r="D83" s="25" t="s">
        <v>96</v>
      </c>
      <c r="E83" s="25" t="s">
        <v>97</v>
      </c>
      <c r="F83" s="25" t="s">
        <v>98</v>
      </c>
      <c r="G83" s="25" t="s">
        <v>99</v>
      </c>
      <c r="H83" s="25" t="s">
        <v>100</v>
      </c>
      <c r="I83" s="25" t="s">
        <v>101</v>
      </c>
      <c r="J83" s="25" t="s">
        <v>102</v>
      </c>
      <c r="K83" s="25" t="s">
        <v>103</v>
      </c>
      <c r="L83" s="25" t="s">
        <v>104</v>
      </c>
      <c r="M83" s="25" t="s">
        <v>105</v>
      </c>
      <c r="N83" s="25" t="s">
        <v>106</v>
      </c>
      <c r="O83" s="25" t="s">
        <v>107</v>
      </c>
      <c r="P83" s="25" t="s">
        <v>108</v>
      </c>
      <c r="Q83" s="25" t="s">
        <v>109</v>
      </c>
      <c r="R83" s="25" t="s">
        <v>110</v>
      </c>
      <c r="S83" s="166"/>
    </row>
    <row r="84" spans="2:19" hidden="1">
      <c r="B84" s="74" t="s">
        <v>88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>
        <f>SUM(C84:R84)</f>
        <v>0</v>
      </c>
    </row>
    <row r="85" spans="2:19" hidden="1">
      <c r="B85" s="74">
        <v>1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>
        <f>SUM(C85:R85)</f>
        <v>0</v>
      </c>
    </row>
    <row r="86" spans="2:19" hidden="1">
      <c r="B86" s="74">
        <v>2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>
        <f t="shared" ref="S86:S98" si="6">SUM(C86:R86)</f>
        <v>0</v>
      </c>
    </row>
    <row r="87" spans="2:19" hidden="1">
      <c r="B87" s="74">
        <v>3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>
        <f t="shared" si="6"/>
        <v>0</v>
      </c>
    </row>
    <row r="88" spans="2:19" hidden="1">
      <c r="B88" s="74">
        <v>4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>
        <f t="shared" si="6"/>
        <v>0</v>
      </c>
    </row>
    <row r="89" spans="2:19" hidden="1">
      <c r="B89" s="74">
        <v>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>
        <f t="shared" si="6"/>
        <v>0</v>
      </c>
    </row>
    <row r="90" spans="2:19" hidden="1">
      <c r="B90" s="74">
        <v>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>
        <f t="shared" si="6"/>
        <v>0</v>
      </c>
    </row>
    <row r="91" spans="2:19" hidden="1">
      <c r="B91" s="74">
        <v>7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>
        <f t="shared" si="6"/>
        <v>0</v>
      </c>
    </row>
    <row r="92" spans="2:19" hidden="1">
      <c r="B92" s="74">
        <v>8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>
        <f t="shared" si="6"/>
        <v>0</v>
      </c>
    </row>
    <row r="93" spans="2:19" hidden="1">
      <c r="B93" s="74">
        <v>9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>
        <f t="shared" si="6"/>
        <v>0</v>
      </c>
    </row>
    <row r="94" spans="2:19" hidden="1">
      <c r="B94" s="74">
        <v>10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>
        <f t="shared" si="6"/>
        <v>0</v>
      </c>
    </row>
    <row r="95" spans="2:19">
      <c r="B95" s="74">
        <v>11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>
        <f t="shared" si="6"/>
        <v>0</v>
      </c>
    </row>
    <row r="96" spans="2:19" hidden="1">
      <c r="B96" s="74">
        <v>12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>
        <f t="shared" si="6"/>
        <v>0</v>
      </c>
    </row>
    <row r="97" spans="2:19" hidden="1">
      <c r="B97" s="74" t="s">
        <v>94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>
        <f t="shared" si="6"/>
        <v>0</v>
      </c>
    </row>
    <row r="98" spans="2:19" hidden="1">
      <c r="B98" s="74" t="s">
        <v>7</v>
      </c>
      <c r="C98" s="75">
        <f>C97+C96+C95+C94+C93+C92+C91+C90+C89+C88+C87+C86+C85+C84</f>
        <v>0</v>
      </c>
      <c r="D98" s="75">
        <f t="shared" ref="D98:R98" si="7">D97+D96+D95+D94+D93+D92+D91+D90+D89+D88+D87+D86+D85+D84</f>
        <v>0</v>
      </c>
      <c r="E98" s="75">
        <f t="shared" si="7"/>
        <v>0</v>
      </c>
      <c r="F98" s="75">
        <f t="shared" si="7"/>
        <v>0</v>
      </c>
      <c r="G98" s="75">
        <f t="shared" si="7"/>
        <v>0</v>
      </c>
      <c r="H98" s="75">
        <f t="shared" si="7"/>
        <v>0</v>
      </c>
      <c r="I98" s="75">
        <f t="shared" si="7"/>
        <v>0</v>
      </c>
      <c r="J98" s="75">
        <f t="shared" si="7"/>
        <v>0</v>
      </c>
      <c r="K98" s="75">
        <f t="shared" si="7"/>
        <v>0</v>
      </c>
      <c r="L98" s="75">
        <f t="shared" si="7"/>
        <v>0</v>
      </c>
      <c r="M98" s="75">
        <f t="shared" si="7"/>
        <v>0</v>
      </c>
      <c r="N98" s="75">
        <f t="shared" si="7"/>
        <v>0</v>
      </c>
      <c r="O98" s="75">
        <f t="shared" si="7"/>
        <v>0</v>
      </c>
      <c r="P98" s="75">
        <f t="shared" si="7"/>
        <v>0</v>
      </c>
      <c r="Q98" s="75">
        <f t="shared" si="7"/>
        <v>0</v>
      </c>
      <c r="R98" s="75">
        <f t="shared" si="7"/>
        <v>0</v>
      </c>
      <c r="S98" s="16">
        <f t="shared" si="6"/>
        <v>0</v>
      </c>
    </row>
    <row r="100" spans="2:19" s="2" customFormat="1">
      <c r="B100" s="9" t="s">
        <v>222</v>
      </c>
    </row>
    <row r="101" spans="2:19" ht="68" customHeight="1">
      <c r="B101" s="167" t="s">
        <v>89</v>
      </c>
      <c r="C101" s="75" t="s">
        <v>26</v>
      </c>
      <c r="D101" s="75" t="s">
        <v>27</v>
      </c>
      <c r="E101" s="75" t="s">
        <v>28</v>
      </c>
      <c r="F101" s="75" t="s">
        <v>29</v>
      </c>
      <c r="G101" s="75" t="s">
        <v>30</v>
      </c>
      <c r="H101" s="75" t="s">
        <v>31</v>
      </c>
      <c r="I101" s="75" t="s">
        <v>32</v>
      </c>
      <c r="J101" s="75" t="s">
        <v>33</v>
      </c>
      <c r="K101" s="75" t="s">
        <v>34</v>
      </c>
      <c r="L101" s="75" t="s">
        <v>35</v>
      </c>
      <c r="M101" s="75" t="s">
        <v>246</v>
      </c>
      <c r="N101" s="75" t="s">
        <v>247</v>
      </c>
      <c r="O101" s="75" t="s">
        <v>24</v>
      </c>
      <c r="P101" s="165" t="s">
        <v>167</v>
      </c>
    </row>
    <row r="102" spans="2:19" ht="19">
      <c r="B102" s="168"/>
      <c r="C102" s="28" t="s">
        <v>233</v>
      </c>
      <c r="D102" s="28" t="s">
        <v>234</v>
      </c>
      <c r="E102" s="28" t="s">
        <v>235</v>
      </c>
      <c r="F102" s="28" t="s">
        <v>236</v>
      </c>
      <c r="G102" s="28" t="s">
        <v>237</v>
      </c>
      <c r="H102" s="28" t="s">
        <v>238</v>
      </c>
      <c r="I102" s="28" t="s">
        <v>239</v>
      </c>
      <c r="J102" s="28" t="s">
        <v>240</v>
      </c>
      <c r="K102" s="28" t="s">
        <v>241</v>
      </c>
      <c r="L102" s="28" t="s">
        <v>242</v>
      </c>
      <c r="M102" s="28" t="s">
        <v>243</v>
      </c>
      <c r="N102" s="28" t="s">
        <v>244</v>
      </c>
      <c r="O102" s="28" t="s">
        <v>245</v>
      </c>
      <c r="P102" s="166"/>
    </row>
    <row r="103" spans="2:19" hidden="1">
      <c r="B103" s="74" t="s">
        <v>88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16">
        <f>SUM(C103:O103)</f>
        <v>0</v>
      </c>
    </row>
    <row r="104" spans="2:19" hidden="1">
      <c r="B104" s="74">
        <v>1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>
        <f t="shared" ref="N104:N117" si="8">SUM(C104:M104)</f>
        <v>0</v>
      </c>
    </row>
    <row r="105" spans="2:19" hidden="1">
      <c r="B105" s="74">
        <v>2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>
        <f t="shared" si="8"/>
        <v>0</v>
      </c>
    </row>
    <row r="106" spans="2:19" hidden="1">
      <c r="B106" s="74">
        <v>3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>
        <f t="shared" si="8"/>
        <v>0</v>
      </c>
    </row>
    <row r="107" spans="2:19" hidden="1">
      <c r="B107" s="74">
        <v>4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>
        <f t="shared" si="8"/>
        <v>0</v>
      </c>
    </row>
    <row r="108" spans="2:19" hidden="1">
      <c r="B108" s="74">
        <v>5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>
        <f t="shared" si="8"/>
        <v>0</v>
      </c>
    </row>
    <row r="109" spans="2:19" hidden="1">
      <c r="B109" s="74">
        <v>6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>
        <f t="shared" si="8"/>
        <v>0</v>
      </c>
    </row>
    <row r="110" spans="2:19" hidden="1">
      <c r="B110" s="74">
        <v>7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>
        <f t="shared" si="8"/>
        <v>0</v>
      </c>
    </row>
    <row r="111" spans="2:19" hidden="1">
      <c r="B111" s="74">
        <v>8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>
        <f t="shared" si="8"/>
        <v>0</v>
      </c>
    </row>
    <row r="112" spans="2:19" hidden="1">
      <c r="B112" s="74">
        <v>9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>
        <f t="shared" si="8"/>
        <v>0</v>
      </c>
    </row>
    <row r="113" spans="2:16" hidden="1">
      <c r="B113" s="74">
        <v>10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>
        <f t="shared" si="8"/>
        <v>0</v>
      </c>
    </row>
    <row r="114" spans="2:16">
      <c r="B114" s="74">
        <v>11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42">
        <f>SUM(C114:O114)</f>
        <v>0</v>
      </c>
    </row>
    <row r="115" spans="2:16" hidden="1">
      <c r="B115" s="74">
        <v>12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>
        <f t="shared" si="8"/>
        <v>0</v>
      </c>
    </row>
    <row r="116" spans="2:16" hidden="1">
      <c r="B116" s="74" t="s">
        <v>94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>
        <f t="shared" si="8"/>
        <v>0</v>
      </c>
    </row>
    <row r="117" spans="2:16" hidden="1">
      <c r="B117" s="74" t="s">
        <v>7</v>
      </c>
      <c r="C117" s="75">
        <f>C116+C115+C114+C113+C112+C111+C110+C109+C108+C107+C106+C105+C104+C103</f>
        <v>0</v>
      </c>
      <c r="D117" s="75">
        <f t="shared" ref="D117:M117" si="9">D116+D115+D114+D113+D112+D111+D110+D109+D108+D107+D106+D105+D104+D103</f>
        <v>0</v>
      </c>
      <c r="E117" s="75">
        <f t="shared" si="9"/>
        <v>0</v>
      </c>
      <c r="F117" s="75">
        <f t="shared" si="9"/>
        <v>0</v>
      </c>
      <c r="G117" s="75">
        <f t="shared" si="9"/>
        <v>0</v>
      </c>
      <c r="H117" s="75">
        <f t="shared" si="9"/>
        <v>0</v>
      </c>
      <c r="I117" s="75">
        <f t="shared" si="9"/>
        <v>0</v>
      </c>
      <c r="J117" s="75">
        <f t="shared" si="9"/>
        <v>0</v>
      </c>
      <c r="K117" s="75">
        <f t="shared" si="9"/>
        <v>0</v>
      </c>
      <c r="L117" s="75">
        <f t="shared" si="9"/>
        <v>0</v>
      </c>
      <c r="M117" s="75">
        <f t="shared" si="9"/>
        <v>0</v>
      </c>
      <c r="N117" s="16">
        <f t="shared" si="8"/>
        <v>0</v>
      </c>
    </row>
    <row r="120" spans="2:16" s="2" customFormat="1">
      <c r="B120" s="10" t="s">
        <v>223</v>
      </c>
    </row>
    <row r="121" spans="2:16" ht="77.5" customHeight="1">
      <c r="B121" s="141" t="s">
        <v>89</v>
      </c>
      <c r="C121" s="76" t="s">
        <v>8</v>
      </c>
      <c r="D121" s="76" t="s">
        <v>9</v>
      </c>
      <c r="E121" s="75" t="s">
        <v>167</v>
      </c>
    </row>
    <row r="122" spans="2:16" hidden="1">
      <c r="B122" s="74" t="s">
        <v>88</v>
      </c>
      <c r="C122" s="74"/>
      <c r="D122" s="74"/>
      <c r="E122" s="74">
        <f>SUM(C122:D122)</f>
        <v>0</v>
      </c>
    </row>
    <row r="123" spans="2:16" hidden="1">
      <c r="B123" s="74">
        <v>1</v>
      </c>
      <c r="C123" s="74"/>
      <c r="D123" s="74"/>
      <c r="E123" s="74">
        <f t="shared" ref="E123:E136" si="10">D123+C123</f>
        <v>0</v>
      </c>
    </row>
    <row r="124" spans="2:16" hidden="1">
      <c r="B124" s="74">
        <v>2</v>
      </c>
      <c r="C124" s="74"/>
      <c r="D124" s="74"/>
      <c r="E124" s="74">
        <f t="shared" si="10"/>
        <v>0</v>
      </c>
    </row>
    <row r="125" spans="2:16" hidden="1">
      <c r="B125" s="74">
        <v>3</v>
      </c>
      <c r="C125" s="74"/>
      <c r="D125" s="74"/>
      <c r="E125" s="74">
        <f t="shared" si="10"/>
        <v>0</v>
      </c>
    </row>
    <row r="126" spans="2:16" hidden="1">
      <c r="B126" s="74">
        <v>4</v>
      </c>
      <c r="C126" s="74"/>
      <c r="D126" s="74"/>
      <c r="E126" s="74">
        <f t="shared" si="10"/>
        <v>0</v>
      </c>
    </row>
    <row r="127" spans="2:16" hidden="1">
      <c r="B127" s="74">
        <v>5</v>
      </c>
      <c r="C127" s="74"/>
      <c r="D127" s="74"/>
      <c r="E127" s="74">
        <f t="shared" si="10"/>
        <v>0</v>
      </c>
    </row>
    <row r="128" spans="2:16" hidden="1">
      <c r="B128" s="74">
        <v>6</v>
      </c>
      <c r="C128" s="74"/>
      <c r="D128" s="74"/>
      <c r="E128" s="74">
        <f t="shared" si="10"/>
        <v>0</v>
      </c>
    </row>
    <row r="129" spans="2:14" hidden="1">
      <c r="B129" s="74">
        <v>7</v>
      </c>
      <c r="C129" s="74"/>
      <c r="D129" s="74"/>
      <c r="E129" s="74">
        <f t="shared" si="10"/>
        <v>0</v>
      </c>
    </row>
    <row r="130" spans="2:14" hidden="1">
      <c r="B130" s="74">
        <v>8</v>
      </c>
      <c r="C130" s="74"/>
      <c r="D130" s="74"/>
      <c r="E130" s="74">
        <f t="shared" si="10"/>
        <v>0</v>
      </c>
    </row>
    <row r="131" spans="2:14" hidden="1">
      <c r="B131" s="74">
        <v>9</v>
      </c>
      <c r="C131" s="74"/>
      <c r="D131" s="74"/>
      <c r="E131" s="74">
        <f t="shared" si="10"/>
        <v>0</v>
      </c>
    </row>
    <row r="132" spans="2:14" hidden="1">
      <c r="B132" s="74">
        <v>10</v>
      </c>
      <c r="C132" s="74"/>
      <c r="D132" s="74"/>
      <c r="E132" s="74">
        <f t="shared" si="10"/>
        <v>0</v>
      </c>
    </row>
    <row r="133" spans="2:14">
      <c r="B133" s="74">
        <v>11</v>
      </c>
      <c r="C133" s="74"/>
      <c r="D133" s="74"/>
      <c r="E133" s="74">
        <f t="shared" si="10"/>
        <v>0</v>
      </c>
    </row>
    <row r="134" spans="2:14" hidden="1">
      <c r="B134" s="74">
        <v>12</v>
      </c>
      <c r="C134" s="74"/>
      <c r="D134" s="74"/>
      <c r="E134" s="74">
        <f t="shared" si="10"/>
        <v>0</v>
      </c>
    </row>
    <row r="135" spans="2:14" hidden="1">
      <c r="B135" s="74" t="s">
        <v>94</v>
      </c>
      <c r="C135" s="74"/>
      <c r="D135" s="74"/>
      <c r="E135" s="74">
        <f t="shared" si="10"/>
        <v>0</v>
      </c>
    </row>
    <row r="136" spans="2:14" hidden="1">
      <c r="B136" s="74" t="s">
        <v>7</v>
      </c>
      <c r="C136" s="75">
        <f>C135+C134+C133+C132+C131+C130+C129+C128+C127+C126+C125+C124+C123+C122</f>
        <v>0</v>
      </c>
      <c r="D136" s="75">
        <f>D135+D134+D133+D132+D131+D130+D129+D128+D127+D126+D125+D124+D123+D122</f>
        <v>0</v>
      </c>
      <c r="E136" s="74">
        <f t="shared" si="10"/>
        <v>0</v>
      </c>
    </row>
    <row r="138" spans="2:14" s="2" customFormat="1">
      <c r="B138" s="9" t="s">
        <v>224</v>
      </c>
    </row>
    <row r="139" spans="2:14" s="6" customFormat="1" ht="108.5" customHeight="1">
      <c r="B139" s="167" t="s">
        <v>89</v>
      </c>
      <c r="C139" s="75" t="s">
        <v>36</v>
      </c>
      <c r="D139" s="75" t="s">
        <v>37</v>
      </c>
      <c r="E139" s="75" t="s">
        <v>38</v>
      </c>
      <c r="F139" s="75" t="s">
        <v>39</v>
      </c>
      <c r="G139" s="75" t="s">
        <v>40</v>
      </c>
      <c r="H139" s="75" t="s">
        <v>41</v>
      </c>
      <c r="I139" s="75" t="s">
        <v>42</v>
      </c>
      <c r="J139" s="75" t="s">
        <v>43</v>
      </c>
      <c r="K139" s="75" t="s">
        <v>44</v>
      </c>
      <c r="L139" s="75" t="s">
        <v>248</v>
      </c>
      <c r="M139" s="165" t="s">
        <v>167</v>
      </c>
      <c r="N139" s="7"/>
    </row>
    <row r="140" spans="2:14" s="6" customFormat="1" ht="19">
      <c r="B140" s="168"/>
      <c r="C140" s="28" t="s">
        <v>120</v>
      </c>
      <c r="D140" s="28" t="s">
        <v>121</v>
      </c>
      <c r="E140" s="28" t="s">
        <v>122</v>
      </c>
      <c r="F140" s="28" t="s">
        <v>123</v>
      </c>
      <c r="G140" s="28" t="s">
        <v>124</v>
      </c>
      <c r="H140" s="28" t="s">
        <v>125</v>
      </c>
      <c r="I140" s="28" t="s">
        <v>126</v>
      </c>
      <c r="J140" s="28" t="s">
        <v>127</v>
      </c>
      <c r="K140" s="28" t="s">
        <v>128</v>
      </c>
      <c r="L140" s="28" t="s">
        <v>129</v>
      </c>
      <c r="M140" s="166"/>
      <c r="N140" s="7"/>
    </row>
    <row r="141" spans="2:14" hidden="1">
      <c r="B141" s="74" t="s">
        <v>88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>
        <f>SUM(C141:L141)</f>
        <v>0</v>
      </c>
    </row>
    <row r="142" spans="2:14" hidden="1">
      <c r="B142" s="74">
        <v>1</v>
      </c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>
        <f t="shared" ref="M142:M155" si="11">SUM(C142:L142)</f>
        <v>0</v>
      </c>
    </row>
    <row r="143" spans="2:14" hidden="1">
      <c r="B143" s="74">
        <v>2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>
        <f t="shared" si="11"/>
        <v>0</v>
      </c>
    </row>
    <row r="144" spans="2:14" hidden="1">
      <c r="B144" s="74">
        <v>3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>
        <f t="shared" si="11"/>
        <v>0</v>
      </c>
    </row>
    <row r="145" spans="2:15" hidden="1">
      <c r="B145" s="74">
        <v>4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>
        <f t="shared" si="11"/>
        <v>0</v>
      </c>
    </row>
    <row r="146" spans="2:15" hidden="1">
      <c r="B146" s="74">
        <v>5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>
        <f t="shared" si="11"/>
        <v>0</v>
      </c>
    </row>
    <row r="147" spans="2:15" hidden="1">
      <c r="B147" s="74">
        <v>6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>
        <f t="shared" si="11"/>
        <v>0</v>
      </c>
    </row>
    <row r="148" spans="2:15" hidden="1">
      <c r="B148" s="74">
        <v>7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>
        <f t="shared" si="11"/>
        <v>0</v>
      </c>
    </row>
    <row r="149" spans="2:15" hidden="1">
      <c r="B149" s="74">
        <v>8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>
        <f t="shared" si="11"/>
        <v>0</v>
      </c>
    </row>
    <row r="150" spans="2:15" hidden="1">
      <c r="B150" s="74">
        <v>9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>
        <f t="shared" si="11"/>
        <v>0</v>
      </c>
    </row>
    <row r="151" spans="2:15" hidden="1">
      <c r="B151" s="74">
        <v>10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>
        <f t="shared" si="11"/>
        <v>0</v>
      </c>
    </row>
    <row r="152" spans="2:15">
      <c r="B152" s="74">
        <v>11</v>
      </c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>
        <f t="shared" si="11"/>
        <v>0</v>
      </c>
    </row>
    <row r="153" spans="2:15" hidden="1">
      <c r="B153" s="74">
        <v>12</v>
      </c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>
        <f>SUM(C153:L153)</f>
        <v>0</v>
      </c>
    </row>
    <row r="154" spans="2:15" hidden="1">
      <c r="B154" s="74" t="s">
        <v>94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>
        <f t="shared" si="11"/>
        <v>0</v>
      </c>
    </row>
    <row r="155" spans="2:15" s="2" customFormat="1" hidden="1">
      <c r="B155" s="74" t="s">
        <v>7</v>
      </c>
      <c r="C155" s="75">
        <f>C154+C153+C152+C151+C150+C149+C148+C147+C146+C145+C144+C143+C142+C141</f>
        <v>0</v>
      </c>
      <c r="D155" s="75">
        <f t="shared" ref="D155:L155" si="12">D154+D153+D152+D151+D150+D149+D148+D147+D146+D145+D144+D143+D142+D141</f>
        <v>0</v>
      </c>
      <c r="E155" s="75">
        <f t="shared" si="12"/>
        <v>0</v>
      </c>
      <c r="F155" s="75">
        <f t="shared" si="12"/>
        <v>0</v>
      </c>
      <c r="G155" s="75">
        <f t="shared" si="12"/>
        <v>0</v>
      </c>
      <c r="H155" s="75">
        <f t="shared" si="12"/>
        <v>0</v>
      </c>
      <c r="I155" s="75">
        <f t="shared" si="12"/>
        <v>0</v>
      </c>
      <c r="J155" s="75">
        <f t="shared" si="12"/>
        <v>0</v>
      </c>
      <c r="K155" s="75">
        <f t="shared" si="12"/>
        <v>0</v>
      </c>
      <c r="L155" s="75">
        <f t="shared" si="12"/>
        <v>0</v>
      </c>
      <c r="M155" s="16">
        <f t="shared" si="11"/>
        <v>0</v>
      </c>
    </row>
    <row r="156" spans="2:15" s="2" customFormat="1">
      <c r="B156" s="17"/>
      <c r="C156" s="12"/>
      <c r="D156" s="12"/>
      <c r="E156" s="20"/>
    </row>
    <row r="157" spans="2:15" s="2" customFormat="1">
      <c r="B157" s="9" t="s">
        <v>225</v>
      </c>
      <c r="C157" s="12"/>
      <c r="D157" s="12"/>
      <c r="E157" s="20"/>
    </row>
    <row r="158" spans="2:15" ht="57" customHeight="1">
      <c r="B158" s="167" t="s">
        <v>89</v>
      </c>
      <c r="C158" s="75" t="s">
        <v>45</v>
      </c>
      <c r="D158" s="75" t="s">
        <v>46</v>
      </c>
      <c r="E158" s="75" t="s">
        <v>47</v>
      </c>
      <c r="F158" s="75" t="s">
        <v>50</v>
      </c>
      <c r="G158" s="23" t="s">
        <v>26</v>
      </c>
      <c r="H158" s="23" t="s">
        <v>51</v>
      </c>
      <c r="I158" s="23" t="s">
        <v>52</v>
      </c>
      <c r="J158" s="23" t="s">
        <v>53</v>
      </c>
      <c r="K158" s="23" t="s">
        <v>54</v>
      </c>
      <c r="L158" s="23" t="s">
        <v>250</v>
      </c>
      <c r="M158" s="23" t="s">
        <v>251</v>
      </c>
      <c r="N158" s="23" t="s">
        <v>229</v>
      </c>
      <c r="O158" s="165" t="s">
        <v>167</v>
      </c>
    </row>
    <row r="159" spans="2:15" ht="16" customHeight="1">
      <c r="B159" s="168"/>
      <c r="C159" s="28" t="s">
        <v>130</v>
      </c>
      <c r="D159" s="28" t="s">
        <v>131</v>
      </c>
      <c r="E159" s="28" t="s">
        <v>132</v>
      </c>
      <c r="F159" s="28" t="s">
        <v>133</v>
      </c>
      <c r="G159" s="28" t="s">
        <v>134</v>
      </c>
      <c r="H159" s="28" t="s">
        <v>135</v>
      </c>
      <c r="I159" s="28" t="s">
        <v>136</v>
      </c>
      <c r="J159" s="28" t="s">
        <v>137</v>
      </c>
      <c r="K159" s="28" t="s">
        <v>138</v>
      </c>
      <c r="L159" s="28" t="s">
        <v>139</v>
      </c>
      <c r="M159" s="28" t="s">
        <v>227</v>
      </c>
      <c r="N159" s="28" t="s">
        <v>249</v>
      </c>
      <c r="O159" s="166"/>
    </row>
    <row r="160" spans="2:15" hidden="1">
      <c r="B160" s="74" t="s">
        <v>88</v>
      </c>
      <c r="C160" s="75"/>
      <c r="D160" s="75"/>
      <c r="E160" s="75"/>
      <c r="F160" s="74"/>
      <c r="G160" s="74"/>
      <c r="H160" s="74"/>
      <c r="I160" s="74"/>
      <c r="J160" s="74"/>
      <c r="K160" s="74"/>
      <c r="L160" s="74"/>
      <c r="M160" s="74"/>
      <c r="N160" s="74"/>
      <c r="O160" s="74">
        <f>SUM(C160:N160)</f>
        <v>0</v>
      </c>
    </row>
    <row r="161" spans="2:15" hidden="1">
      <c r="B161" s="74">
        <v>1</v>
      </c>
      <c r="C161" s="75"/>
      <c r="D161" s="75"/>
      <c r="E161" s="75"/>
      <c r="F161" s="74"/>
      <c r="G161" s="74"/>
      <c r="H161" s="74"/>
      <c r="I161" s="74"/>
      <c r="J161" s="74"/>
      <c r="K161" s="74"/>
      <c r="L161" s="74"/>
      <c r="M161" s="74"/>
      <c r="N161" s="74">
        <f t="shared" ref="N161:N174" si="13">SUM(D161:M161)</f>
        <v>0</v>
      </c>
    </row>
    <row r="162" spans="2:15" hidden="1">
      <c r="B162" s="74">
        <v>2</v>
      </c>
      <c r="C162" s="75"/>
      <c r="D162" s="75"/>
      <c r="E162" s="75"/>
      <c r="F162" s="74"/>
      <c r="G162" s="74"/>
      <c r="H162" s="74"/>
      <c r="I162" s="74"/>
      <c r="J162" s="74"/>
      <c r="K162" s="74"/>
      <c r="L162" s="74"/>
      <c r="M162" s="74"/>
      <c r="N162" s="74">
        <f t="shared" si="13"/>
        <v>0</v>
      </c>
    </row>
    <row r="163" spans="2:15" hidden="1">
      <c r="B163" s="74">
        <v>3</v>
      </c>
      <c r="C163" s="75"/>
      <c r="D163" s="75"/>
      <c r="E163" s="75"/>
      <c r="F163" s="74"/>
      <c r="G163" s="74"/>
      <c r="H163" s="74"/>
      <c r="I163" s="74"/>
      <c r="J163" s="74"/>
      <c r="K163" s="74"/>
      <c r="L163" s="74"/>
      <c r="M163" s="74"/>
      <c r="N163" s="74">
        <f t="shared" si="13"/>
        <v>0</v>
      </c>
    </row>
    <row r="164" spans="2:15" hidden="1">
      <c r="B164" s="74">
        <v>4</v>
      </c>
      <c r="C164" s="75"/>
      <c r="D164" s="75"/>
      <c r="E164" s="75"/>
      <c r="F164" s="74"/>
      <c r="G164" s="74"/>
      <c r="H164" s="74"/>
      <c r="I164" s="74"/>
      <c r="J164" s="74"/>
      <c r="K164" s="74"/>
      <c r="L164" s="74"/>
      <c r="M164" s="74"/>
      <c r="N164" s="74">
        <f t="shared" si="13"/>
        <v>0</v>
      </c>
    </row>
    <row r="165" spans="2:15" hidden="1">
      <c r="B165" s="74">
        <v>5</v>
      </c>
      <c r="C165" s="75"/>
      <c r="D165" s="75"/>
      <c r="E165" s="75"/>
      <c r="F165" s="74"/>
      <c r="G165" s="74"/>
      <c r="H165" s="74"/>
      <c r="I165" s="74"/>
      <c r="J165" s="74"/>
      <c r="K165" s="74"/>
      <c r="L165" s="74"/>
      <c r="M165" s="74"/>
      <c r="N165" s="74">
        <f t="shared" si="13"/>
        <v>0</v>
      </c>
    </row>
    <row r="166" spans="2:15" hidden="1">
      <c r="B166" s="74">
        <v>6</v>
      </c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>
        <f t="shared" si="13"/>
        <v>0</v>
      </c>
    </row>
    <row r="167" spans="2:15" hidden="1">
      <c r="B167" s="74">
        <v>7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>
        <f t="shared" si="13"/>
        <v>0</v>
      </c>
    </row>
    <row r="168" spans="2:15" hidden="1">
      <c r="B168" s="74">
        <v>8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>
        <f t="shared" si="13"/>
        <v>0</v>
      </c>
    </row>
    <row r="169" spans="2:15" hidden="1">
      <c r="B169" s="74">
        <v>9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>
        <f t="shared" si="13"/>
        <v>0</v>
      </c>
    </row>
    <row r="170" spans="2:15" hidden="1">
      <c r="B170" s="74">
        <v>10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>
        <f t="shared" si="13"/>
        <v>0</v>
      </c>
    </row>
    <row r="171" spans="2:15">
      <c r="B171" s="74">
        <v>11</v>
      </c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>
        <f>SUM(C171:N171)</f>
        <v>0</v>
      </c>
    </row>
    <row r="172" spans="2:15" hidden="1">
      <c r="B172" s="74">
        <v>12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>
        <f t="shared" si="13"/>
        <v>0</v>
      </c>
    </row>
    <row r="173" spans="2:15" hidden="1">
      <c r="B173" s="74" t="s">
        <v>94</v>
      </c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>
        <f t="shared" si="13"/>
        <v>0</v>
      </c>
    </row>
    <row r="174" spans="2:15" hidden="1">
      <c r="B174" s="74" t="s">
        <v>7</v>
      </c>
      <c r="C174" s="75">
        <f>SUM(C160:C173)</f>
        <v>0</v>
      </c>
      <c r="D174" s="75">
        <f t="shared" ref="D174:M174" si="14">SUM(D160:D173)</f>
        <v>0</v>
      </c>
      <c r="E174" s="75">
        <f t="shared" si="14"/>
        <v>0</v>
      </c>
      <c r="F174" s="75">
        <f t="shared" si="14"/>
        <v>0</v>
      </c>
      <c r="G174" s="75">
        <f t="shared" si="14"/>
        <v>0</v>
      </c>
      <c r="H174" s="75">
        <f t="shared" si="14"/>
        <v>0</v>
      </c>
      <c r="I174" s="75">
        <f t="shared" si="14"/>
        <v>0</v>
      </c>
      <c r="J174" s="75">
        <f t="shared" si="14"/>
        <v>0</v>
      </c>
      <c r="K174" s="75">
        <f t="shared" si="14"/>
        <v>0</v>
      </c>
      <c r="L174" s="75">
        <f t="shared" si="14"/>
        <v>0</v>
      </c>
      <c r="M174" s="75">
        <f t="shared" si="14"/>
        <v>0</v>
      </c>
      <c r="N174" s="74">
        <f t="shared" si="13"/>
        <v>0</v>
      </c>
    </row>
    <row r="176" spans="2:15" s="2" customFormat="1" ht="14.5" customHeight="1">
      <c r="B176" s="47" t="s">
        <v>226</v>
      </c>
      <c r="C176" s="11"/>
      <c r="D176" s="11"/>
      <c r="E176" s="11"/>
      <c r="F176" s="11"/>
      <c r="G176" s="11"/>
      <c r="H176" s="11"/>
    </row>
    <row r="177" spans="2:36" ht="240.5" customHeight="1">
      <c r="B177" s="167" t="s">
        <v>89</v>
      </c>
      <c r="C177" s="75" t="s">
        <v>57</v>
      </c>
      <c r="D177" s="75" t="s">
        <v>252</v>
      </c>
      <c r="E177" s="75" t="s">
        <v>58</v>
      </c>
      <c r="F177" s="75" t="s">
        <v>59</v>
      </c>
      <c r="G177" s="75" t="s">
        <v>61</v>
      </c>
      <c r="H177" s="75" t="s">
        <v>62</v>
      </c>
      <c r="I177" s="75" t="s">
        <v>66</v>
      </c>
      <c r="J177" s="75" t="s">
        <v>67</v>
      </c>
      <c r="K177" s="75" t="s">
        <v>68</v>
      </c>
      <c r="L177" s="75" t="s">
        <v>69</v>
      </c>
      <c r="M177" s="75" t="s">
        <v>70</v>
      </c>
      <c r="N177" s="75" t="s">
        <v>71</v>
      </c>
      <c r="O177" s="75" t="s">
        <v>72</v>
      </c>
      <c r="P177" s="75" t="s">
        <v>73</v>
      </c>
      <c r="Q177" s="75" t="s">
        <v>74</v>
      </c>
      <c r="R177" s="75" t="s">
        <v>253</v>
      </c>
      <c r="S177" s="75" t="s">
        <v>254</v>
      </c>
      <c r="T177" s="75" t="s">
        <v>255</v>
      </c>
      <c r="U177" s="75" t="s">
        <v>75</v>
      </c>
      <c r="V177" s="75" t="s">
        <v>76</v>
      </c>
      <c r="W177" s="75" t="s">
        <v>77</v>
      </c>
      <c r="X177" s="75" t="s">
        <v>256</v>
      </c>
      <c r="Y177" s="75" t="s">
        <v>78</v>
      </c>
      <c r="Z177" s="75" t="s">
        <v>80</v>
      </c>
      <c r="AA177" s="75" t="s">
        <v>83</v>
      </c>
      <c r="AB177" s="75" t="s">
        <v>84</v>
      </c>
      <c r="AC177" s="75" t="s">
        <v>79</v>
      </c>
      <c r="AD177" s="75" t="s">
        <v>81</v>
      </c>
      <c r="AE177" s="75" t="s">
        <v>257</v>
      </c>
      <c r="AF177" s="75" t="s">
        <v>82</v>
      </c>
      <c r="AG177" s="75" t="s">
        <v>85</v>
      </c>
      <c r="AH177" s="75" t="s">
        <v>258</v>
      </c>
      <c r="AI177" s="75" t="s">
        <v>259</v>
      </c>
      <c r="AJ177" s="165" t="s">
        <v>167</v>
      </c>
    </row>
    <row r="178" spans="2:36" ht="16.5" customHeight="1">
      <c r="B178" s="168"/>
      <c r="C178" s="28" t="s">
        <v>260</v>
      </c>
      <c r="D178" s="28" t="s">
        <v>261</v>
      </c>
      <c r="E178" s="28" t="s">
        <v>262</v>
      </c>
      <c r="F178" s="28" t="s">
        <v>263</v>
      </c>
      <c r="G178" s="28" t="s">
        <v>264</v>
      </c>
      <c r="H178" s="28" t="s">
        <v>265</v>
      </c>
      <c r="I178" s="28" t="s">
        <v>266</v>
      </c>
      <c r="J178" s="28" t="s">
        <v>267</v>
      </c>
      <c r="K178" s="28" t="s">
        <v>268</v>
      </c>
      <c r="L178" s="28" t="s">
        <v>269</v>
      </c>
      <c r="M178" s="28" t="s">
        <v>270</v>
      </c>
      <c r="N178" s="28" t="s">
        <v>271</v>
      </c>
      <c r="O178" s="28" t="s">
        <v>272</v>
      </c>
      <c r="P178" s="28" t="s">
        <v>273</v>
      </c>
      <c r="Q178" s="28" t="s">
        <v>274</v>
      </c>
      <c r="R178" s="28" t="s">
        <v>275</v>
      </c>
      <c r="S178" s="28" t="s">
        <v>276</v>
      </c>
      <c r="T178" s="28" t="s">
        <v>277</v>
      </c>
      <c r="U178" s="28" t="s">
        <v>278</v>
      </c>
      <c r="V178" s="28" t="s">
        <v>279</v>
      </c>
      <c r="W178" s="28" t="s">
        <v>280</v>
      </c>
      <c r="X178" s="28" t="s">
        <v>281</v>
      </c>
      <c r="Y178" s="28" t="s">
        <v>282</v>
      </c>
      <c r="Z178" s="28" t="s">
        <v>283</v>
      </c>
      <c r="AA178" s="28" t="s">
        <v>284</v>
      </c>
      <c r="AB178" s="28" t="s">
        <v>285</v>
      </c>
      <c r="AC178" s="28" t="s">
        <v>286</v>
      </c>
      <c r="AD178" s="28" t="s">
        <v>287</v>
      </c>
      <c r="AE178" s="28" t="s">
        <v>288</v>
      </c>
      <c r="AF178" s="28" t="s">
        <v>289</v>
      </c>
      <c r="AG178" s="28" t="s">
        <v>290</v>
      </c>
      <c r="AH178" s="28" t="s">
        <v>291</v>
      </c>
      <c r="AI178" s="28" t="s">
        <v>292</v>
      </c>
      <c r="AJ178" s="166"/>
    </row>
    <row r="179" spans="2:36" hidden="1">
      <c r="B179" s="74" t="s">
        <v>88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>
        <f>SUM(C179:AI179)</f>
        <v>0</v>
      </c>
    </row>
    <row r="180" spans="2:36" hidden="1">
      <c r="B180" s="74">
        <v>1</v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>
        <f t="shared" ref="AJ180:AJ193" si="15">(SUM(C180:AI180))</f>
        <v>0</v>
      </c>
    </row>
    <row r="181" spans="2:36" hidden="1">
      <c r="B181" s="74">
        <v>2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>
        <f t="shared" si="15"/>
        <v>0</v>
      </c>
    </row>
    <row r="182" spans="2:36" hidden="1">
      <c r="B182" s="74">
        <v>3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>
        <f t="shared" si="15"/>
        <v>0</v>
      </c>
    </row>
    <row r="183" spans="2:36" hidden="1">
      <c r="B183" s="74">
        <v>4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>
        <f t="shared" si="15"/>
        <v>0</v>
      </c>
    </row>
    <row r="184" spans="2:36" hidden="1">
      <c r="B184" s="74">
        <v>5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>
        <f t="shared" si="15"/>
        <v>0</v>
      </c>
    </row>
    <row r="185" spans="2:36" hidden="1">
      <c r="B185" s="74">
        <v>6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>
        <f t="shared" si="15"/>
        <v>0</v>
      </c>
    </row>
    <row r="186" spans="2:36" hidden="1">
      <c r="B186" s="74">
        <v>7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>
        <f t="shared" si="15"/>
        <v>0</v>
      </c>
    </row>
    <row r="187" spans="2:36" hidden="1">
      <c r="B187" s="74">
        <v>8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>
        <f t="shared" si="15"/>
        <v>0</v>
      </c>
    </row>
    <row r="188" spans="2:36" hidden="1">
      <c r="B188" s="74">
        <v>9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>
        <f t="shared" si="15"/>
        <v>0</v>
      </c>
    </row>
    <row r="189" spans="2:36" hidden="1">
      <c r="B189" s="74">
        <v>10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>
        <f t="shared" si="15"/>
        <v>0</v>
      </c>
    </row>
    <row r="190" spans="2:36">
      <c r="B190" s="74">
        <v>11</v>
      </c>
      <c r="C190" s="22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>
        <f t="shared" si="15"/>
        <v>0</v>
      </c>
    </row>
    <row r="191" spans="2:36" hidden="1">
      <c r="B191" s="74">
        <v>12</v>
      </c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>
        <f t="shared" si="15"/>
        <v>0</v>
      </c>
    </row>
    <row r="192" spans="2:36" hidden="1">
      <c r="B192" s="74" t="s">
        <v>94</v>
      </c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>
        <f t="shared" si="15"/>
        <v>0</v>
      </c>
    </row>
    <row r="193" spans="2:36" hidden="1">
      <c r="B193" s="74" t="s">
        <v>7</v>
      </c>
      <c r="C193" s="75">
        <f>C192+C191+C190+C189+C188+C187+C186+C185+C184+C183+C182+C181+C180+C179</f>
        <v>0</v>
      </c>
      <c r="D193" s="75">
        <f t="shared" ref="D193:AI193" si="16">D192+D191+D190+D189+D188+D187+D186+D185+D184+D183+D182+D181+D180+D179</f>
        <v>0</v>
      </c>
      <c r="E193" s="75">
        <f t="shared" si="16"/>
        <v>0</v>
      </c>
      <c r="F193" s="75">
        <f t="shared" si="16"/>
        <v>0</v>
      </c>
      <c r="G193" s="75">
        <f t="shared" si="16"/>
        <v>0</v>
      </c>
      <c r="H193" s="75">
        <f t="shared" si="16"/>
        <v>0</v>
      </c>
      <c r="I193" s="75">
        <f t="shared" si="16"/>
        <v>0</v>
      </c>
      <c r="J193" s="75">
        <f t="shared" si="16"/>
        <v>0</v>
      </c>
      <c r="K193" s="75">
        <f t="shared" si="16"/>
        <v>0</v>
      </c>
      <c r="L193" s="75">
        <f t="shared" si="16"/>
        <v>0</v>
      </c>
      <c r="M193" s="75">
        <f t="shared" si="16"/>
        <v>0</v>
      </c>
      <c r="N193" s="75">
        <f t="shared" si="16"/>
        <v>0</v>
      </c>
      <c r="O193" s="75">
        <f t="shared" si="16"/>
        <v>0</v>
      </c>
      <c r="P193" s="75">
        <f t="shared" si="16"/>
        <v>0</v>
      </c>
      <c r="Q193" s="75">
        <f t="shared" si="16"/>
        <v>0</v>
      </c>
      <c r="R193" s="75">
        <f t="shared" si="16"/>
        <v>0</v>
      </c>
      <c r="S193" s="75">
        <f t="shared" si="16"/>
        <v>0</v>
      </c>
      <c r="T193" s="75">
        <f t="shared" si="16"/>
        <v>0</v>
      </c>
      <c r="U193" s="75">
        <f t="shared" si="16"/>
        <v>0</v>
      </c>
      <c r="V193" s="75">
        <f t="shared" si="16"/>
        <v>0</v>
      </c>
      <c r="W193" s="75">
        <f t="shared" si="16"/>
        <v>0</v>
      </c>
      <c r="X193" s="75">
        <f t="shared" si="16"/>
        <v>0</v>
      </c>
      <c r="Y193" s="75">
        <f t="shared" si="16"/>
        <v>0</v>
      </c>
      <c r="Z193" s="75">
        <f t="shared" si="16"/>
        <v>0</v>
      </c>
      <c r="AA193" s="75">
        <f t="shared" si="16"/>
        <v>0</v>
      </c>
      <c r="AB193" s="75">
        <f t="shared" si="16"/>
        <v>0</v>
      </c>
      <c r="AC193" s="75">
        <f t="shared" si="16"/>
        <v>0</v>
      </c>
      <c r="AD193" s="75">
        <f t="shared" si="16"/>
        <v>0</v>
      </c>
      <c r="AE193" s="75">
        <f t="shared" si="16"/>
        <v>0</v>
      </c>
      <c r="AF193" s="75">
        <f t="shared" si="16"/>
        <v>0</v>
      </c>
      <c r="AG193" s="75">
        <f t="shared" si="16"/>
        <v>0</v>
      </c>
      <c r="AH193" s="75">
        <f t="shared" si="16"/>
        <v>0</v>
      </c>
      <c r="AI193" s="75">
        <f t="shared" si="16"/>
        <v>0</v>
      </c>
      <c r="AJ193" s="16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76" t="s">
        <v>89</v>
      </c>
      <c r="C197" s="76" t="s">
        <v>8</v>
      </c>
      <c r="D197" s="76" t="s">
        <v>9</v>
      </c>
      <c r="E197" s="75" t="s">
        <v>167</v>
      </c>
    </row>
    <row r="198" spans="2:36" hidden="1">
      <c r="B198" s="74" t="s">
        <v>88</v>
      </c>
      <c r="C198" s="16"/>
      <c r="D198" s="16"/>
      <c r="E198" s="22">
        <f>SUM(C198:D198)</f>
        <v>0</v>
      </c>
    </row>
    <row r="199" spans="2:36" hidden="1">
      <c r="B199" s="74">
        <v>1</v>
      </c>
      <c r="C199" s="16"/>
      <c r="D199" s="16"/>
      <c r="E199" s="22">
        <f t="shared" ref="E199:E212" si="17">D199+C199</f>
        <v>0</v>
      </c>
    </row>
    <row r="200" spans="2:36" hidden="1">
      <c r="B200" s="74">
        <v>2</v>
      </c>
      <c r="C200" s="16"/>
      <c r="D200" s="16"/>
      <c r="E200" s="22">
        <f t="shared" si="17"/>
        <v>0</v>
      </c>
    </row>
    <row r="201" spans="2:36" hidden="1">
      <c r="B201" s="74">
        <v>3</v>
      </c>
      <c r="C201" s="16"/>
      <c r="D201" s="16"/>
      <c r="E201" s="22">
        <f t="shared" si="17"/>
        <v>0</v>
      </c>
    </row>
    <row r="202" spans="2:36" hidden="1">
      <c r="B202" s="74">
        <v>4</v>
      </c>
      <c r="C202" s="16"/>
      <c r="D202" s="16"/>
      <c r="E202" s="22">
        <f t="shared" si="17"/>
        <v>0</v>
      </c>
    </row>
    <row r="203" spans="2:36" hidden="1">
      <c r="B203" s="74">
        <v>5</v>
      </c>
      <c r="C203" s="16"/>
      <c r="D203" s="16"/>
      <c r="E203" s="22">
        <f t="shared" si="17"/>
        <v>0</v>
      </c>
    </row>
    <row r="204" spans="2:36" hidden="1">
      <c r="B204" s="74">
        <v>6</v>
      </c>
      <c r="C204" s="16"/>
      <c r="D204" s="16"/>
      <c r="E204" s="22">
        <f t="shared" si="17"/>
        <v>0</v>
      </c>
    </row>
    <row r="205" spans="2:36" hidden="1">
      <c r="B205" s="74">
        <v>7</v>
      </c>
      <c r="C205" s="16"/>
      <c r="D205" s="16"/>
      <c r="E205" s="22">
        <f t="shared" si="17"/>
        <v>0</v>
      </c>
    </row>
    <row r="206" spans="2:36" hidden="1">
      <c r="B206" s="74">
        <v>8</v>
      </c>
      <c r="C206" s="16"/>
      <c r="D206" s="16"/>
      <c r="E206" s="22">
        <f t="shared" si="17"/>
        <v>0</v>
      </c>
    </row>
    <row r="207" spans="2:36" hidden="1">
      <c r="B207" s="74">
        <v>9</v>
      </c>
      <c r="C207" s="16"/>
      <c r="D207" s="16"/>
      <c r="E207" s="22">
        <f t="shared" si="17"/>
        <v>0</v>
      </c>
    </row>
    <row r="208" spans="2:36" hidden="1">
      <c r="B208" s="74">
        <v>10</v>
      </c>
      <c r="C208" s="16"/>
      <c r="D208" s="16"/>
      <c r="E208" s="22">
        <f t="shared" si="17"/>
        <v>0</v>
      </c>
    </row>
    <row r="209" spans="2:10">
      <c r="B209" s="74">
        <v>11</v>
      </c>
      <c r="C209" s="16"/>
      <c r="D209" s="16"/>
      <c r="E209" s="22">
        <f t="shared" si="17"/>
        <v>0</v>
      </c>
    </row>
    <row r="210" spans="2:10" hidden="1">
      <c r="B210" s="74">
        <v>12</v>
      </c>
      <c r="C210" s="16"/>
      <c r="D210" s="16"/>
      <c r="E210" s="22">
        <f t="shared" si="17"/>
        <v>0</v>
      </c>
    </row>
    <row r="211" spans="2:10" hidden="1">
      <c r="B211" s="74" t="s">
        <v>94</v>
      </c>
      <c r="C211" s="16"/>
      <c r="D211" s="16"/>
      <c r="E211" s="22">
        <f t="shared" si="17"/>
        <v>0</v>
      </c>
    </row>
    <row r="212" spans="2:10" hidden="1">
      <c r="B212" s="74" t="s">
        <v>7</v>
      </c>
      <c r="C212" s="75">
        <f>C211+C210+C209+C208+C207+C206+C205+C204+C203+C202+C201+C200+C199+C198</f>
        <v>0</v>
      </c>
      <c r="D212" s="75">
        <f>D211+D210+D209+D208+D207+D206+D205+D204+D203+D202+D201+D200+D199+D198</f>
        <v>0</v>
      </c>
      <c r="E212" s="22">
        <f t="shared" si="17"/>
        <v>0</v>
      </c>
    </row>
    <row r="214" spans="2:10" s="2" customFormat="1">
      <c r="B214" s="13" t="s">
        <v>228</v>
      </c>
    </row>
    <row r="215" spans="2:10" ht="85">
      <c r="B215" s="167" t="s">
        <v>89</v>
      </c>
      <c r="C215" s="21" t="s">
        <v>55</v>
      </c>
      <c r="D215" s="21" t="s">
        <v>56</v>
      </c>
      <c r="E215" s="75" t="s">
        <v>60</v>
      </c>
      <c r="F215" s="75" t="s">
        <v>64</v>
      </c>
      <c r="G215" s="75" t="s">
        <v>63</v>
      </c>
      <c r="H215" s="75" t="s">
        <v>65</v>
      </c>
      <c r="I215" s="75" t="s">
        <v>87</v>
      </c>
      <c r="J215" s="165" t="s">
        <v>344</v>
      </c>
    </row>
    <row r="216" spans="2:10" ht="19">
      <c r="B216" s="168"/>
      <c r="C216" s="28" t="s">
        <v>140</v>
      </c>
      <c r="D216" s="28" t="s">
        <v>141</v>
      </c>
      <c r="E216" s="28" t="s">
        <v>142</v>
      </c>
      <c r="F216" s="28" t="s">
        <v>143</v>
      </c>
      <c r="G216" s="28" t="s">
        <v>144</v>
      </c>
      <c r="H216" s="28" t="s">
        <v>145</v>
      </c>
      <c r="I216" s="28" t="s">
        <v>146</v>
      </c>
      <c r="J216" s="166"/>
    </row>
    <row r="217" spans="2:10" hidden="1">
      <c r="B217" s="74" t="s">
        <v>88</v>
      </c>
      <c r="C217" s="16"/>
      <c r="D217" s="16"/>
      <c r="E217" s="16"/>
      <c r="F217" s="16"/>
      <c r="G217" s="16"/>
      <c r="H217" s="16"/>
      <c r="I217" s="16"/>
      <c r="J217" s="22">
        <f>SUM(C217:I217)</f>
        <v>0</v>
      </c>
    </row>
    <row r="218" spans="2:10" hidden="1">
      <c r="B218" s="74">
        <v>1</v>
      </c>
      <c r="C218" s="16"/>
      <c r="D218" s="16"/>
      <c r="E218" s="16"/>
      <c r="F218" s="16"/>
      <c r="G218" s="16"/>
      <c r="H218" s="16"/>
      <c r="I218" s="16"/>
      <c r="J218" s="22">
        <f t="shared" ref="J218:J231" si="18">(SUM(C218:I218))</f>
        <v>0</v>
      </c>
    </row>
    <row r="219" spans="2:10" hidden="1">
      <c r="B219" s="74">
        <v>2</v>
      </c>
      <c r="C219" s="16"/>
      <c r="D219" s="16"/>
      <c r="E219" s="16"/>
      <c r="F219" s="16"/>
      <c r="G219" s="16"/>
      <c r="H219" s="16"/>
      <c r="I219" s="16"/>
      <c r="J219" s="22">
        <f t="shared" si="18"/>
        <v>0</v>
      </c>
    </row>
    <row r="220" spans="2:10" hidden="1">
      <c r="B220" s="74">
        <v>3</v>
      </c>
      <c r="C220" s="16"/>
      <c r="D220" s="16"/>
      <c r="E220" s="16"/>
      <c r="F220" s="16"/>
      <c r="G220" s="16"/>
      <c r="H220" s="16"/>
      <c r="I220" s="16"/>
      <c r="J220" s="22">
        <f t="shared" si="18"/>
        <v>0</v>
      </c>
    </row>
    <row r="221" spans="2:10" hidden="1">
      <c r="B221" s="74">
        <v>4</v>
      </c>
      <c r="C221" s="16"/>
      <c r="D221" s="16"/>
      <c r="E221" s="16"/>
      <c r="F221" s="16"/>
      <c r="G221" s="16"/>
      <c r="H221" s="16"/>
      <c r="I221" s="16"/>
      <c r="J221" s="22">
        <f t="shared" si="18"/>
        <v>0</v>
      </c>
    </row>
    <row r="222" spans="2:10" hidden="1">
      <c r="B222" s="74">
        <v>5</v>
      </c>
      <c r="C222" s="16"/>
      <c r="D222" s="16"/>
      <c r="E222" s="16"/>
      <c r="F222" s="16"/>
      <c r="G222" s="16"/>
      <c r="H222" s="16"/>
      <c r="I222" s="16"/>
      <c r="J222" s="22">
        <f t="shared" si="18"/>
        <v>0</v>
      </c>
    </row>
    <row r="223" spans="2:10" hidden="1">
      <c r="B223" s="74">
        <v>6</v>
      </c>
      <c r="C223" s="16"/>
      <c r="D223" s="16"/>
      <c r="E223" s="16"/>
      <c r="F223" s="16"/>
      <c r="G223" s="16"/>
      <c r="H223" s="16"/>
      <c r="I223" s="16"/>
      <c r="J223" s="22">
        <f t="shared" si="18"/>
        <v>0</v>
      </c>
    </row>
    <row r="224" spans="2:10" hidden="1">
      <c r="B224" s="74">
        <v>7</v>
      </c>
      <c r="C224" s="16"/>
      <c r="D224" s="16"/>
      <c r="E224" s="16"/>
      <c r="F224" s="16"/>
      <c r="G224" s="16"/>
      <c r="H224" s="16"/>
      <c r="I224" s="16"/>
      <c r="J224" s="22">
        <f t="shared" si="18"/>
        <v>0</v>
      </c>
    </row>
    <row r="225" spans="2:10" hidden="1">
      <c r="B225" s="74">
        <v>8</v>
      </c>
      <c r="C225" s="16"/>
      <c r="D225" s="16"/>
      <c r="E225" s="16"/>
      <c r="F225" s="16"/>
      <c r="G225" s="16"/>
      <c r="H225" s="16"/>
      <c r="I225" s="16"/>
      <c r="J225" s="22">
        <f t="shared" si="18"/>
        <v>0</v>
      </c>
    </row>
    <row r="226" spans="2:10" hidden="1">
      <c r="B226" s="74">
        <v>9</v>
      </c>
      <c r="C226" s="16"/>
      <c r="D226" s="16"/>
      <c r="E226" s="16"/>
      <c r="F226" s="16"/>
      <c r="G226" s="16"/>
      <c r="H226" s="16"/>
      <c r="I226" s="16"/>
      <c r="J226" s="22">
        <f t="shared" si="18"/>
        <v>0</v>
      </c>
    </row>
    <row r="227" spans="2:10" hidden="1">
      <c r="B227" s="74">
        <v>10</v>
      </c>
      <c r="C227" s="16"/>
      <c r="D227" s="16"/>
      <c r="E227" s="16"/>
      <c r="F227" s="16"/>
      <c r="G227" s="16"/>
      <c r="H227" s="16"/>
      <c r="I227" s="16"/>
      <c r="J227" s="22">
        <f t="shared" si="18"/>
        <v>0</v>
      </c>
    </row>
    <row r="228" spans="2:10">
      <c r="B228" s="74">
        <v>11</v>
      </c>
      <c r="C228" s="16"/>
      <c r="D228" s="16"/>
      <c r="E228" s="16"/>
      <c r="F228" s="16"/>
      <c r="G228" s="16"/>
      <c r="H228" s="16"/>
      <c r="I228" s="16"/>
      <c r="J228" s="22">
        <f t="shared" si="18"/>
        <v>0</v>
      </c>
    </row>
    <row r="229" spans="2:10" hidden="1">
      <c r="B229" s="74">
        <v>12</v>
      </c>
      <c r="C229" s="16"/>
      <c r="D229" s="16"/>
      <c r="E229" s="16"/>
      <c r="F229" s="16"/>
      <c r="G229" s="16"/>
      <c r="H229" s="16"/>
      <c r="I229" s="16"/>
      <c r="J229" s="22">
        <f t="shared" si="18"/>
        <v>0</v>
      </c>
    </row>
    <row r="230" spans="2:10" hidden="1">
      <c r="B230" s="74" t="s">
        <v>94</v>
      </c>
      <c r="C230" s="16"/>
      <c r="D230" s="16"/>
      <c r="E230" s="16"/>
      <c r="F230" s="16"/>
      <c r="G230" s="16"/>
      <c r="H230" s="16"/>
      <c r="I230" s="16"/>
      <c r="J230" s="22">
        <f t="shared" si="18"/>
        <v>0</v>
      </c>
    </row>
    <row r="231" spans="2:10" hidden="1">
      <c r="B231" s="74" t="s">
        <v>7</v>
      </c>
      <c r="C231" s="75">
        <f>C230+C229+C228+C227+C226+C225+C224+C223+C222+C221+C220+C219+C218+C217</f>
        <v>0</v>
      </c>
      <c r="D231" s="75">
        <f t="shared" ref="D231:I231" si="19">D230+D229+D228+D227+D226+D225+D224+D223+D222+D221+D220+D219+D218+D217</f>
        <v>0</v>
      </c>
      <c r="E231" s="75">
        <f t="shared" si="19"/>
        <v>0</v>
      </c>
      <c r="F231" s="75">
        <f t="shared" si="19"/>
        <v>0</v>
      </c>
      <c r="G231" s="75">
        <f t="shared" si="19"/>
        <v>0</v>
      </c>
      <c r="H231" s="75">
        <f t="shared" si="19"/>
        <v>0</v>
      </c>
      <c r="I231" s="75">
        <f t="shared" si="19"/>
        <v>0</v>
      </c>
      <c r="J231" s="22">
        <f t="shared" si="18"/>
        <v>0</v>
      </c>
    </row>
    <row r="233" spans="2:10">
      <c r="B233" s="171" t="s">
        <v>175</v>
      </c>
      <c r="C233" s="172"/>
      <c r="D233" s="39" t="s">
        <v>176</v>
      </c>
    </row>
    <row r="234" spans="2:10">
      <c r="B234" s="26" t="str">
        <f>IF(D233="","",IF(D233="English",'File Directory'!B52,IF(D233="Filipino",'File Directory'!B84,'File Directory'!B116)))</f>
        <v xml:space="preserve">Instruction: </v>
      </c>
      <c r="D234" s="15"/>
    </row>
    <row r="235" spans="2:10">
      <c r="B235" s="15"/>
      <c r="C235" s="27" t="str">
        <f>IF($D$233="","",IF($D$233="English",'File Directory'!C53,IF($D$233="Filipino",'File Directory'!C85,'File Directory'!C117)))</f>
        <v>1. Only 1 answer is required, just select one (1) applicable  combination if more than 1 condition is appropriate.</v>
      </c>
    </row>
    <row r="236" spans="2:10">
      <c r="B236" s="15"/>
      <c r="C236" s="27" t="str">
        <f>IF($D$233="","",IF($D$233="English",'File Directory'!C54,IF($D$233="Filipino",'File Directory'!C86,'File Directory'!C118)))</f>
        <v>2. The total column must be equal with the number of respondents per grade level (validation apply).</v>
      </c>
      <c r="D236" s="14"/>
    </row>
    <row r="237" spans="2:10">
      <c r="B237" s="15"/>
      <c r="C237" s="27" t="str">
        <f>IF($D$233="","",IF($D$233="English",'File Directory'!C55,IF($D$233="Filipino",'File Directory'!C87,'File Directory'!C119)))</f>
        <v>3. Total column per grade level must not exceed to 5000.</v>
      </c>
      <c r="D237" s="14"/>
    </row>
    <row r="238" spans="2:10">
      <c r="C238" s="27"/>
    </row>
    <row r="239" spans="2:10">
      <c r="C239" s="26" t="str">
        <f>IF($D$233="","",IF($D$233="English",'File Directory'!C57,IF($D$233="Filipino",'File Directory'!C89,'File Directory'!C121)))</f>
        <v>*For Prospective Adviser</v>
      </c>
    </row>
    <row r="240" spans="2:10">
      <c r="C240" s="27" t="str">
        <f>IF($D$233="","",IF($D$233="English",'File Directory'!C58,IF($D$233="Filipino",'File Directory'!C90,'File Directory'!C122)))</f>
        <v>1. Review all MLESF for Accuracy/completeness</v>
      </c>
    </row>
    <row r="241" spans="3:3">
      <c r="C241" s="27" t="str">
        <f>IF($D$233="","",IF($D$233="English",'File Directory'!C59,IF($D$233="Filipino",'File Directory'!C91,'File Directory'!C123)))</f>
        <v>2. For question with posisble multiple answers, select applicable combination as listed/grouped in this form</v>
      </c>
    </row>
    <row r="242" spans="3:3">
      <c r="C242" s="27" t="str">
        <f>IF($D$233="","",IF($D$233="English",'File Directory'!C60,IF($D$233="Filipino",'File Directory'!C92,'File Directory'!C124)))</f>
        <v>3. Submit to Grade Level Enrollment Chair (GLEC) if any or to School Enrollment Focal Person (SEFP).</v>
      </c>
    </row>
    <row r="243" spans="3:3">
      <c r="C243" s="27"/>
    </row>
    <row r="244" spans="3:3">
      <c r="C244" s="26" t="str">
        <f>IF($D$233="","",IF($D$233="English",'File Directory'!C62,IF($D$233="Filipino",'File Directory'!C94,'File Directory'!C126)))</f>
        <v>For Grade Level Enrollment Chair (if any)</v>
      </c>
    </row>
    <row r="245" spans="3:3">
      <c r="C245" s="27" t="str">
        <f>IF($D$233="","",IF($D$233="English",'File Directory'!C63,IF($D$233="Filipino",'File Directory'!C95,'File Directory'!C127)))</f>
        <v>1. Review all Summary Matrix submitted by advisers, check for accuracy/completeness</v>
      </c>
    </row>
    <row r="246" spans="3:3">
      <c r="C246" s="27" t="str">
        <f>IF($D$233="","",IF($D$233="English",'File Directory'!C64,IF($D$233="Filipino",'File Directory'!C96,'File Directory'!C128)))</f>
        <v xml:space="preserve">2. Prepare a Summary Matrix with totality for all items/questions of all sections </v>
      </c>
    </row>
    <row r="247" spans="3:3">
      <c r="C247" s="27" t="str">
        <f>IF($D$233="","",IF($D$233="English",'File Directory'!C65,IF($D$233="Filipino",'File Directory'!C97,'File Directory'!C129)))</f>
        <v>3. Submit the Accomplished Summary Matrix (Grade level) to School Enrollment Focal Person (SEFP)</v>
      </c>
    </row>
    <row r="248" spans="3:3">
      <c r="C248" s="27"/>
    </row>
    <row r="249" spans="3:3">
      <c r="C249" s="26" t="str">
        <f>IF($D$233="","",IF($D$233="English",'File Directory'!C67,IF($D$233="Filipino",'File Directory'!C99,'File Directory'!C131)))</f>
        <v>For School Enrollment Focal Person (SEFP)</v>
      </c>
    </row>
    <row r="250" spans="3:3">
      <c r="C250" s="27" t="str">
        <f>IF($D$233="","",IF($D$233="English",'File Directory'!C68,IF($D$233="Filipino",'File Directory'!C100,'File Directory'!C132)))</f>
        <v>1. Review all Grade Level Summary Matrix submitted by GLEC, check for accuracy/completeness</v>
      </c>
    </row>
    <row r="251" spans="3:3">
      <c r="C251" s="27" t="str">
        <f>IF($D$233="","",IF($D$233="English",'File Directory'!C69,IF($D$233="Filipino",'File Directory'!C101,'File Directory'!C133)))</f>
        <v>2. Prepare a Summary Matrix with totality for all items/questions of all Grade Levels</v>
      </c>
    </row>
    <row r="252" spans="3:3">
      <c r="C252" s="27" t="str">
        <f>IF($D$233="","",IF($D$233="English",'File Directory'!C70,IF($D$233="Filipino",'File Directory'!C102,'File Directory'!C134)))</f>
        <v>3. Submit the Accomplished Summary Matrix (School level) to School Head for review and approval and then to LIS System Administrator</v>
      </c>
    </row>
    <row r="253" spans="3:3">
      <c r="C253" s="27"/>
    </row>
    <row r="254" spans="3:3">
      <c r="C254" s="26" t="str">
        <f>IF($D$233="","",IF($D$233="English",'File Directory'!C72,IF($D$233="Filipino",'File Directory'!C104,'File Directory'!C136)))</f>
        <v>For LIS System Administrator</v>
      </c>
    </row>
    <row r="255" spans="3:3">
      <c r="C255" s="27" t="str">
        <f>IF($D$233="","",IF($D$233="English",'File Directory'!C73,IF($D$233="Filipino",'File Directory'!C105,'File Directory'!C137)))</f>
        <v>1. Review the School Level Summary Matrix  validate the correctness of enrollment count vis-a-vis the number of respondents</v>
      </c>
    </row>
    <row r="256" spans="3:3">
      <c r="C256" s="27" t="str">
        <f>IF($D$233="","",IF($D$233="English",'File Directory'!C74,IF($D$233="Filipino",'File Directory'!C106,'File Directory'!C138)))</f>
        <v>2. Login to LIS and click the QC Folder available in the Dashboard</v>
      </c>
    </row>
    <row r="257" spans="3:3">
      <c r="C257" s="27" t="str">
        <f>IF($D$233="","",IF($D$233="English",'File Directory'!C75,IF($D$233="Filipino",'File Directory'!C107,'File Directory'!C139)))</f>
        <v>3. Input total count for each table as appeared in the Summary Matrix.  May use the assigned code as appopriate for easy reference.</v>
      </c>
    </row>
    <row r="258" spans="3:3">
      <c r="C258" s="27"/>
    </row>
    <row r="259" spans="3:3">
      <c r="C259" s="26" t="str">
        <f>IF($D$233="","",IF($D$233="English",'File Directory'!C77,IF($D$233="Filipino",'File Directory'!C109,'File Directory'!C141)))</f>
        <v>For  LARGE SCHOOLS with MORE THAN 4 SECTIONS per grade level</v>
      </c>
    </row>
    <row r="260" spans="3:3">
      <c r="C260" s="27" t="str">
        <f>IF($D$233="","",IF($D$233="English",'File Directory'!C78,IF($D$233="Filipino",'File Directory'!C110,'File Directory'!C142)))</f>
        <v>1. Before using the Automated MLESF Summary Consolidator for Large School Excel File, the Grade Level Enrollment Chair will use the</v>
      </c>
    </row>
    <row r="261" spans="3:3">
      <c r="C261" s="27" t="str">
        <f>IF($D$233="","",IF($D$233="English",'File Directory'!C79,IF($D$233="Filipino",'File Directory'!C111,'File Directory'!C143)))</f>
        <v>automated MLESF Summary Consolidator for Small School. The Grade Level Enrollment Chair will just rename the following tabsheets into the names of each section</v>
      </c>
    </row>
    <row r="262" spans="3:3">
      <c r="C262" s="27" t="str">
        <f>IF($D$233="","",IF($D$233="English",'File Directory'!C80,IF($D$233="Filipino",'File Directory'!C112,'File Directory'!C144)))</f>
        <v>where the prospective adviser will encode his/her consolidated data.</v>
      </c>
    </row>
    <row r="263" spans="3:3">
      <c r="C263" s="27" t="str">
        <f>IF($D$233="","",IF($D$233="English",'File Directory'!C81,IF($D$233="Filipino",'File Directory'!C113,'File Directory'!C145)))</f>
        <v>2. The accomplished Summary Matrix MLESF tabsheet will be ready for forwarding to School Enrollment Focal person for encoding in the Automated MLESF</v>
      </c>
    </row>
    <row r="264" spans="3:3">
      <c r="C264" s="27" t="str">
        <f>IF($D$233="","",IF($D$233="English",'File Directory'!C82,IF($D$233="Filipino",'File Directory'!C114,'File Directory'!C146)))</f>
        <v>Summary Consolidator for Large School File</v>
      </c>
    </row>
    <row r="265" spans="3:3">
      <c r="C265" s="27"/>
    </row>
    <row r="266" spans="3:3">
      <c r="C266" s="27"/>
    </row>
  </sheetData>
  <mergeCells count="20">
    <mergeCell ref="AJ177:AJ178"/>
    <mergeCell ref="B215:B216"/>
    <mergeCell ref="J215:J216"/>
    <mergeCell ref="B233:C233"/>
    <mergeCell ref="P101:P102"/>
    <mergeCell ref="B139:B140"/>
    <mergeCell ref="M139:M140"/>
    <mergeCell ref="B158:B159"/>
    <mergeCell ref="O158:O159"/>
    <mergeCell ref="B177:B178"/>
    <mergeCell ref="D3:F3"/>
    <mergeCell ref="B4:C4"/>
    <mergeCell ref="G4:H4"/>
    <mergeCell ref="B5:C5"/>
    <mergeCell ref="E5:I5"/>
    <mergeCell ref="B27:B28"/>
    <mergeCell ref="J27:J28"/>
    <mergeCell ref="B82:B83"/>
    <mergeCell ref="S82:S83"/>
    <mergeCell ref="B101:B102"/>
  </mergeCells>
  <dataValidations count="1">
    <dataValidation type="list" allowBlank="1" showInputMessage="1" showErrorMessage="1" sqref="D233" xr:uid="{DB9ADE18-A107-5B48-B62D-57212CFF291C}">
      <formula1>"English,Filipino,Cebuano"</formula1>
    </dataValidation>
  </dataValidations>
  <hyperlinks>
    <hyperlink ref="K1" location="'File Directory'!A1" tooltip="Go Back to File Directory" display="Return to File Directory" xr:uid="{4113B732-6A98-6E4A-9B75-2C23F389AD70}"/>
    <hyperlink ref="J1" location="'Summary Matrix MLESF (SEFP)'!A1" tooltip="View Summary Matrix MLESF (SEFP)" display="Return to Summary Matrix MLESF (SEFP)" xr:uid="{821FF436-F677-3144-A2D2-19A30DD9E84E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File Directory</vt:lpstr>
      <vt:lpstr>General Instructions_Manual</vt:lpstr>
      <vt:lpstr>Summary Matrix MLESF (SEFP)</vt:lpstr>
      <vt:lpstr>Grade 11_Class A</vt:lpstr>
      <vt:lpstr>Grade 11_Class B</vt:lpstr>
      <vt:lpstr>Grade 11_Class C</vt:lpstr>
      <vt:lpstr>Grade 11_Class D</vt:lpstr>
      <vt:lpstr>Grade 11_Class E</vt:lpstr>
      <vt:lpstr>Grade 11_Class F</vt:lpstr>
      <vt:lpstr>Grade 11_Class G</vt:lpstr>
      <vt:lpstr>Grade 11_Class H</vt:lpstr>
      <vt:lpstr>Grade 11_Class I</vt:lpstr>
      <vt:lpstr>Grade 11_Class J</vt:lpstr>
      <vt:lpstr>Grade 12_Class A</vt:lpstr>
      <vt:lpstr>Grade 12_Class B</vt:lpstr>
      <vt:lpstr>Grade 12_Class C</vt:lpstr>
      <vt:lpstr>Grade 12_Class D</vt:lpstr>
      <vt:lpstr>Grade 12_Class E</vt:lpstr>
      <vt:lpstr>Grade 12_Class F</vt:lpstr>
      <vt:lpstr>Grade 12_Class G</vt:lpstr>
      <vt:lpstr>Grade 12_Class H</vt:lpstr>
      <vt:lpstr>Grade 12_Class I</vt:lpstr>
      <vt:lpstr>Grade 12_Class 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Wedzmer Munjilul</cp:lastModifiedBy>
  <dcterms:created xsi:type="dcterms:W3CDTF">2021-07-22T08:07:30Z</dcterms:created>
  <dcterms:modified xsi:type="dcterms:W3CDTF">2021-08-19T12:20:43Z</dcterms:modified>
</cp:coreProperties>
</file>